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11san\Desktop\"/>
    </mc:Choice>
  </mc:AlternateContent>
  <xr:revisionPtr revIDLastSave="0" documentId="13_ncr:1_{993CDC29-61A2-4C2A-ABCC-0AB83C98617A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Engines" sheetId="1" r:id="rId1"/>
    <sheet name="Generator Sets" sheetId="8" state="hidden" r:id="rId2"/>
    <sheet name="Radiators" sheetId="6" state="hidden" r:id="rId3"/>
    <sheet name="New Cat Spares" sheetId="2" state="hidden" r:id="rId4"/>
    <sheet name="Cummins and Caterpillar parts" sheetId="16" state="hidden" r:id="rId5"/>
    <sheet name="TURBOCHARGERS " sheetId="17" state="hidden" r:id="rId6"/>
    <sheet name="Cat engines arriving soon" sheetId="3" state="hidden" r:id="rId7"/>
    <sheet name="Cummins Fuel Pumps and turbos" sheetId="5" state="hidden" r:id="rId8"/>
    <sheet name="spare page" sheetId="14" state="hidden" r:id="rId9"/>
    <sheet name="spare 3" sheetId="9" state="hidden" r:id="rId10"/>
    <sheet name="spare" sheetId="10" state="hidden" r:id="rId11"/>
    <sheet name="spare 11" sheetId="13" state="hidden" r:id="rId12"/>
    <sheet name="Sheet2" sheetId="18" state="hidden" r:id="rId13"/>
    <sheet name="spare 6" sheetId="11" state="hidden" r:id="rId14"/>
    <sheet name="Sheet1" sheetId="12" state="hidden" r:id="rId15"/>
    <sheet name="Sheet3" sheetId="19" state="hidden" r:id="rId16"/>
  </sheets>
  <definedNames>
    <definedName name="_xlnm.Print_Area" localSheetId="6">'Cat engines arriving soon'!$A$1:$F$15</definedName>
    <definedName name="_xlnm.Print_Area" localSheetId="4">'Cummins and Caterpillar parts'!$A$2:$E$27</definedName>
    <definedName name="_xlnm.Print_Area" localSheetId="7">'Cummins Fuel Pumps and turbos'!$A$1:$F$4</definedName>
    <definedName name="_xlnm.Print_Area" localSheetId="0">Engines!$A$1:$D$28</definedName>
    <definedName name="_xlnm.Print_Area" localSheetId="2">Radiators!$A$4:$D$22</definedName>
    <definedName name="_xlnm.Print_Area" localSheetId="5">'TURBOCHARGERS '!$A$120:$F$127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7" i="17" l="1"/>
  <c r="I57" i="17"/>
  <c r="H56" i="17"/>
  <c r="I56" i="17"/>
  <c r="A127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88" i="17"/>
  <c r="A83" i="17"/>
  <c r="G5" i="5"/>
  <c r="G6" i="5"/>
  <c r="G7" i="5"/>
  <c r="H7" i="3"/>
  <c r="H8" i="3"/>
  <c r="H9" i="3"/>
  <c r="H10" i="3"/>
  <c r="H6" i="3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4" i="17"/>
  <c r="I25" i="17"/>
  <c r="I26" i="17"/>
  <c r="I28" i="17"/>
  <c r="I29" i="17"/>
  <c r="I30" i="17"/>
  <c r="I31" i="17"/>
  <c r="I32" i="17"/>
  <c r="I33" i="17"/>
  <c r="I34" i="17"/>
  <c r="I35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61" i="17"/>
  <c r="I62" i="17"/>
  <c r="I63" i="17"/>
  <c r="I64" i="17"/>
  <c r="I65" i="17"/>
  <c r="I66" i="17"/>
  <c r="I67" i="17"/>
  <c r="I68" i="17"/>
  <c r="I69" i="17"/>
  <c r="I70" i="17"/>
  <c r="I76" i="17"/>
  <c r="I77" i="17"/>
  <c r="I78" i="17"/>
  <c r="I79" i="17"/>
  <c r="I80" i="17"/>
  <c r="I81" i="17"/>
  <c r="I82" i="17"/>
  <c r="I5" i="17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30" i="16"/>
  <c r="F31" i="16"/>
  <c r="F32" i="16"/>
  <c r="F33" i="16"/>
  <c r="F34" i="16"/>
  <c r="F35" i="16"/>
  <c r="F36" i="16"/>
  <c r="F37" i="16"/>
  <c r="F38" i="16"/>
  <c r="F39" i="16"/>
  <c r="F43" i="16"/>
  <c r="F44" i="16"/>
  <c r="F45" i="16"/>
  <c r="F46" i="16"/>
  <c r="F50" i="16"/>
  <c r="F54" i="16"/>
  <c r="F55" i="16"/>
  <c r="F56" i="16"/>
  <c r="F57" i="16"/>
  <c r="F59" i="16"/>
  <c r="F60" i="16"/>
  <c r="F62" i="16"/>
  <c r="F6" i="16"/>
  <c r="F9" i="6"/>
  <c r="F10" i="6"/>
  <c r="F11" i="6"/>
  <c r="F12" i="6"/>
  <c r="F13" i="6"/>
  <c r="F14" i="6"/>
  <c r="F15" i="6"/>
  <c r="F16" i="6"/>
  <c r="F17" i="6"/>
  <c r="F18" i="6"/>
  <c r="F20" i="6"/>
  <c r="F22" i="6"/>
  <c r="F23" i="6"/>
  <c r="F24" i="6"/>
  <c r="F8" i="6"/>
  <c r="J7" i="8"/>
  <c r="J8" i="8"/>
  <c r="J14" i="8"/>
  <c r="J6" i="8"/>
  <c r="H77" i="17"/>
  <c r="H78" i="17"/>
  <c r="H79" i="17"/>
  <c r="H80" i="17"/>
  <c r="H81" i="17"/>
  <c r="H82" i="17"/>
  <c r="H76" i="17"/>
  <c r="A12" i="3"/>
  <c r="H5" i="17"/>
  <c r="H6" i="17"/>
  <c r="H7" i="17"/>
  <c r="H8" i="17"/>
  <c r="H9" i="17"/>
  <c r="H10" i="17"/>
  <c r="H11" i="17"/>
  <c r="H12" i="17"/>
  <c r="H13" i="17"/>
  <c r="H14" i="17"/>
  <c r="H15" i="17"/>
  <c r="H62" i="17" l="1"/>
  <c r="H63" i="17"/>
  <c r="H64" i="17"/>
  <c r="H65" i="17"/>
  <c r="H66" i="17"/>
  <c r="H67" i="17"/>
  <c r="H68" i="17"/>
  <c r="H69" i="17"/>
  <c r="H70" i="17"/>
  <c r="H61" i="17"/>
  <c r="A72" i="17"/>
  <c r="H39" i="17" l="1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38" i="17"/>
  <c r="H28" i="17"/>
  <c r="H29" i="17"/>
  <c r="H30" i="17"/>
  <c r="H31" i="17"/>
  <c r="H32" i="17"/>
  <c r="H33" i="17"/>
  <c r="H34" i="17"/>
  <c r="H35" i="17"/>
  <c r="H26" i="17" l="1"/>
  <c r="H24" i="17"/>
  <c r="H25" i="17"/>
  <c r="H16" i="17"/>
  <c r="H17" i="17"/>
  <c r="H18" i="17"/>
  <c r="H19" i="17"/>
  <c r="H20" i="17"/>
</calcChain>
</file>

<file path=xl/sharedStrings.xml><?xml version="1.0" encoding="utf-8"?>
<sst xmlns="http://schemas.openxmlformats.org/spreadsheetml/2006/main" count="1136" uniqueCount="579">
  <si>
    <t>Make</t>
  </si>
  <si>
    <t>Model</t>
  </si>
  <si>
    <t>Size</t>
  </si>
  <si>
    <t>Rating</t>
  </si>
  <si>
    <t>ESN</t>
  </si>
  <si>
    <t xml:space="preserve">Cummins </t>
  </si>
  <si>
    <t>6,000cc</t>
  </si>
  <si>
    <t>USED</t>
  </si>
  <si>
    <t>300bhp@1800rpm</t>
  </si>
  <si>
    <t>16,030cc</t>
  </si>
  <si>
    <t>Will make 440bhp</t>
  </si>
  <si>
    <t>Downrated</t>
  </si>
  <si>
    <t>Komatsu</t>
  </si>
  <si>
    <t>Power Pack</t>
  </si>
  <si>
    <t>Qty</t>
  </si>
  <si>
    <t>Part No.</t>
  </si>
  <si>
    <t>Description</t>
  </si>
  <si>
    <t>Application</t>
  </si>
  <si>
    <t>Comments</t>
  </si>
  <si>
    <t>Price Each</t>
  </si>
  <si>
    <t>NEW</t>
  </si>
  <si>
    <t>3,300cc</t>
  </si>
  <si>
    <t>7,200cc</t>
  </si>
  <si>
    <t>4,400cc</t>
  </si>
  <si>
    <t xml:space="preserve">EPA </t>
  </si>
  <si>
    <t>Cummins</t>
  </si>
  <si>
    <t>New</t>
  </si>
  <si>
    <t>QSB6.7</t>
  </si>
  <si>
    <t>300bhp@2200rpm</t>
  </si>
  <si>
    <t>QSL9</t>
  </si>
  <si>
    <t>Caterpillar</t>
  </si>
  <si>
    <t>Perkins</t>
  </si>
  <si>
    <t>Iveco</t>
  </si>
  <si>
    <t>N60</t>
  </si>
  <si>
    <t>220bhp@2200rpm</t>
  </si>
  <si>
    <t>1685606/F4AFE611-818</t>
  </si>
  <si>
    <t>Factory Recon</t>
  </si>
  <si>
    <t>6,700cc</t>
  </si>
  <si>
    <t>69,000cc</t>
  </si>
  <si>
    <t>1755bhp@1500rpm</t>
  </si>
  <si>
    <t>ISF2.8</t>
  </si>
  <si>
    <t>2,800cc</t>
  </si>
  <si>
    <t>96kw@3200rpm</t>
  </si>
  <si>
    <t>89502771 CPL 3409</t>
  </si>
  <si>
    <t>27Z00905</t>
  </si>
  <si>
    <t>8,900cc</t>
  </si>
  <si>
    <t>Notes</t>
  </si>
  <si>
    <t>89000054 CPL 42083</t>
  </si>
  <si>
    <t>105kw@2600rpm</t>
  </si>
  <si>
    <t>ISL300</t>
  </si>
  <si>
    <t>82312413 CPL 1480</t>
  </si>
  <si>
    <t>MECHANICAL INJ</t>
  </si>
  <si>
    <t>82312411 CPL 1480</t>
  </si>
  <si>
    <t>CNH spec</t>
  </si>
  <si>
    <t>3516 - Industrial</t>
  </si>
  <si>
    <t>SA12V170E-2</t>
  </si>
  <si>
    <t>10142-L9 R9</t>
  </si>
  <si>
    <t>10210-L8 R8</t>
  </si>
  <si>
    <t>46,000cc</t>
  </si>
  <si>
    <t>1150bhp@1800rpm</t>
  </si>
  <si>
    <t>D575A Dozer spec</t>
  </si>
  <si>
    <t>Factory Reconditioned Units</t>
  </si>
  <si>
    <t>Price Each (£)</t>
  </si>
  <si>
    <t>NL</t>
  </si>
  <si>
    <t>Part Number</t>
  </si>
  <si>
    <t>Price (£) Each</t>
  </si>
  <si>
    <t>Alternator</t>
  </si>
  <si>
    <t>N60ENTF40 484875</t>
  </si>
  <si>
    <t>400bhp</t>
  </si>
  <si>
    <t>Fire Pump spec</t>
  </si>
  <si>
    <t>Fire Pump Spec</t>
  </si>
  <si>
    <t xml:space="preserve">Radiator kits </t>
  </si>
  <si>
    <t>Product Emission Level</t>
  </si>
  <si>
    <t>A050X151</t>
  </si>
  <si>
    <t>RADIATOR,ASSY - HRA3538</t>
  </si>
  <si>
    <t xml:space="preserve">QSB6.7 194 kW 2200 rpm T4F </t>
  </si>
  <si>
    <t>A054S178</t>
  </si>
  <si>
    <t>RADIATOR,ASSY - HRA3554</t>
  </si>
  <si>
    <t xml:space="preserve">QSB 6.7  224-205kW T4F </t>
  </si>
  <si>
    <t>A057B076</t>
  </si>
  <si>
    <t>RADIATOR,ASSY - HRA3560</t>
  </si>
  <si>
    <t xml:space="preserve">QSL9  261kW@2100rpm T4F </t>
  </si>
  <si>
    <t>A045D193</t>
  </si>
  <si>
    <t>RADIATOR,ASSY - HRA3510</t>
  </si>
  <si>
    <t xml:space="preserve">QSB6.7 194 kW 2200 rpm T4i </t>
  </si>
  <si>
    <t>A050K031</t>
  </si>
  <si>
    <t>RADIATOR,ASSY - HRA3537</t>
  </si>
  <si>
    <t xml:space="preserve">QSB 6.7 168 Kw 2200rpm T4F </t>
  </si>
  <si>
    <t>A065N481</t>
  </si>
  <si>
    <t>RADIATOR,ASSY - HRA3583</t>
  </si>
  <si>
    <t xml:space="preserve">QSF3.8 55kW@2500rpm T4F </t>
  </si>
  <si>
    <t>A055M176</t>
  </si>
  <si>
    <t>RADIATOR,ASSY - HRA3552</t>
  </si>
  <si>
    <t>QSL9 283kW@1800 rpm T4F</t>
  </si>
  <si>
    <t>A058L843</t>
  </si>
  <si>
    <t>RADIATOR</t>
  </si>
  <si>
    <t>QSF3.8</t>
  </si>
  <si>
    <t>Cylinder Head</t>
  </si>
  <si>
    <t>12,000cc</t>
  </si>
  <si>
    <t>QSG12/cm2350</t>
  </si>
  <si>
    <t>450bhp@1800rpm</t>
  </si>
  <si>
    <t>Application.</t>
  </si>
  <si>
    <t>Total (£)</t>
  </si>
  <si>
    <t>250kva ex Boudain</t>
  </si>
  <si>
    <t>Engine</t>
  </si>
  <si>
    <t>Kva</t>
  </si>
  <si>
    <t>Open/Canopy</t>
  </si>
  <si>
    <t>Stamford</t>
  </si>
  <si>
    <t>Kohler</t>
  </si>
  <si>
    <t>SDMO Canopy</t>
  </si>
  <si>
    <t>Stamford HCI544V1</t>
  </si>
  <si>
    <t>Volvo TAD1651GE</t>
  </si>
  <si>
    <t>KDG0500P1</t>
  </si>
  <si>
    <t>KDG0600P1</t>
  </si>
  <si>
    <t>KDG0650P1</t>
  </si>
  <si>
    <t>Dim's</t>
  </si>
  <si>
    <t>Volvo TAD1652GE</t>
  </si>
  <si>
    <t>Volvo TAD1653GE</t>
  </si>
  <si>
    <t>560x165x250cms, 6000kgs</t>
  </si>
  <si>
    <t>650x200x265cms, 7500kgs</t>
  </si>
  <si>
    <t>Prices are UK Pounds</t>
  </si>
  <si>
    <t>4BT3.9</t>
  </si>
  <si>
    <t>Fuel Injection Pumps</t>
  </si>
  <si>
    <t>Zexel F01G00001A260</t>
  </si>
  <si>
    <t>CM2350</t>
  </si>
  <si>
    <t>13,000cc</t>
  </si>
  <si>
    <t>JCB</t>
  </si>
  <si>
    <t>448TCAG-12</t>
  </si>
  <si>
    <t>DK320/40592U979018</t>
  </si>
  <si>
    <t>121kw@1500 or 1800rpm</t>
  </si>
  <si>
    <t>DK320/40592U1640018</t>
  </si>
  <si>
    <t>672TAG2G-187</t>
  </si>
  <si>
    <t>EK320/40943U3415321</t>
  </si>
  <si>
    <t>187kw@1500 or 1800rpm</t>
  </si>
  <si>
    <t>EK320/40943U2241217</t>
  </si>
  <si>
    <t>EK320/40943U0354719</t>
  </si>
  <si>
    <t>missing turbo</t>
  </si>
  <si>
    <t>6W14K72A8</t>
  </si>
  <si>
    <t>EK320/40943U1190419</t>
  </si>
  <si>
    <t>EK320/40943U1794619</t>
  </si>
  <si>
    <t>C15</t>
  </si>
  <si>
    <t>WG972-G-EF</t>
  </si>
  <si>
    <t>S121975</t>
  </si>
  <si>
    <t>24kw@3600rpm</t>
  </si>
  <si>
    <t>962cc</t>
  </si>
  <si>
    <t>HX40W</t>
  </si>
  <si>
    <t>Kubota</t>
  </si>
  <si>
    <t>New - Gas EPA approved</t>
  </si>
  <si>
    <t>EPA</t>
  </si>
  <si>
    <t>MEP Stage 2 certified</t>
  </si>
  <si>
    <t xml:space="preserve">CM2220 </t>
  </si>
  <si>
    <t>672 Power Packs</t>
  </si>
  <si>
    <t>EE320/41397 and 40943</t>
  </si>
  <si>
    <t>Power Packs</t>
  </si>
  <si>
    <t>C9.3</t>
  </si>
  <si>
    <t>Cylinder blocks</t>
  </si>
  <si>
    <t>4897355 (4896361)</t>
  </si>
  <si>
    <t>Caterpillar Exhaust DPF's</t>
  </si>
  <si>
    <t>Exhaust DPF</t>
  </si>
  <si>
    <t>C13</t>
  </si>
  <si>
    <t>C9.3 and C13 ?</t>
  </si>
  <si>
    <t>C7.1</t>
  </si>
  <si>
    <t>ALL NEW</t>
  </si>
  <si>
    <t>C4.4</t>
  </si>
  <si>
    <t>Cummins Exhaust DPF's</t>
  </si>
  <si>
    <t>300789A</t>
  </si>
  <si>
    <t>Exhaust DPF's</t>
  </si>
  <si>
    <t>205209A</t>
  </si>
  <si>
    <t>A029M752</t>
  </si>
  <si>
    <t>QSB4.5/160bhp</t>
  </si>
  <si>
    <t>JCB Ad Blue Pumps</t>
  </si>
  <si>
    <t>320/A9101</t>
  </si>
  <si>
    <t>Ad Blue Pumps</t>
  </si>
  <si>
    <t>0444.110.009</t>
  </si>
  <si>
    <t>(Bosch)</t>
  </si>
  <si>
    <t>448TA5-129</t>
  </si>
  <si>
    <t>DP320/41729U0830821</t>
  </si>
  <si>
    <t>129kw@2200rpm</t>
  </si>
  <si>
    <t xml:space="preserve">DEX </t>
  </si>
  <si>
    <t>Lister/Petter</t>
  </si>
  <si>
    <t>Yanmar</t>
  </si>
  <si>
    <t xml:space="preserve">Stage 5 Power Packs </t>
  </si>
  <si>
    <t>4TNV98-GGEA</t>
  </si>
  <si>
    <t>2,190cc</t>
  </si>
  <si>
    <t>19kw@1500rpm</t>
  </si>
  <si>
    <t>4TNV98T-GGEA</t>
  </si>
  <si>
    <t>40/48bhp@1500/1800rpm</t>
  </si>
  <si>
    <t>50/60bhp@1500/1800rpm</t>
  </si>
  <si>
    <t>4TNV106T-GGEA</t>
  </si>
  <si>
    <t>70/80bhp@1500/1800rpm</t>
  </si>
  <si>
    <t>2TNV70-HE</t>
  </si>
  <si>
    <t>Engine Only</t>
  </si>
  <si>
    <t>570cc</t>
  </si>
  <si>
    <t>Water Cooled Diesel</t>
  </si>
  <si>
    <t>29kw@2800rpm</t>
  </si>
  <si>
    <t>1,500cc</t>
  </si>
  <si>
    <t>Radiator (C13)</t>
  </si>
  <si>
    <t>Industrial Spec - NEW</t>
  </si>
  <si>
    <t>Scania</t>
  </si>
  <si>
    <t>99bhp@1800rpm</t>
  </si>
  <si>
    <t>582-5311</t>
  </si>
  <si>
    <t>New cylinder block</t>
  </si>
  <si>
    <t>blemished</t>
  </si>
  <si>
    <t>New Blocks</t>
  </si>
  <si>
    <t>HE500VG</t>
  </si>
  <si>
    <t>HX50W</t>
  </si>
  <si>
    <t>HX55W</t>
  </si>
  <si>
    <t>HE531Ve</t>
  </si>
  <si>
    <t>HX50M</t>
  </si>
  <si>
    <t>HE400VG</t>
  </si>
  <si>
    <t>WH2D</t>
  </si>
  <si>
    <t>ISBe6.7</t>
  </si>
  <si>
    <t>6CT8.3</t>
  </si>
  <si>
    <t>Hino</t>
  </si>
  <si>
    <t>E13-CUN</t>
  </si>
  <si>
    <t>USED Complete Engine</t>
  </si>
  <si>
    <t>4TNV84T-BKVX</t>
  </si>
  <si>
    <t>108kw@2000rpm</t>
  </si>
  <si>
    <t>74.5kw22200rpm</t>
  </si>
  <si>
    <t>0504.299.9760</t>
  </si>
  <si>
    <t>Cursor 13</t>
  </si>
  <si>
    <t>Wuxi Diesel</t>
  </si>
  <si>
    <t>1118010-623-00</t>
  </si>
  <si>
    <t>Volvo</t>
  </si>
  <si>
    <t>BHT3B</t>
  </si>
  <si>
    <t>Marine</t>
  </si>
  <si>
    <t>14 litre</t>
  </si>
  <si>
    <t>2033795-151509</t>
  </si>
  <si>
    <t xml:space="preserve">HX50 </t>
  </si>
  <si>
    <t>DS11</t>
  </si>
  <si>
    <t>12 litre</t>
  </si>
  <si>
    <t>QSG12</t>
  </si>
  <si>
    <t>76237420 CPL 4459</t>
  </si>
  <si>
    <t>335@2100rpm</t>
  </si>
  <si>
    <t xml:space="preserve">TIER 4 F EPA approved </t>
  </si>
  <si>
    <t>SISU</t>
  </si>
  <si>
    <t>66CTA</t>
  </si>
  <si>
    <t>u09588/09589</t>
  </si>
  <si>
    <t>125kw@2200rpm</t>
  </si>
  <si>
    <t xml:space="preserve">cooler inter cooler </t>
  </si>
  <si>
    <t>KOHLER</t>
  </si>
  <si>
    <t>Kdi 1903TCR/26</t>
  </si>
  <si>
    <t>36000KW</t>
  </si>
  <si>
    <t>672TA3G-187</t>
  </si>
  <si>
    <t>672TA2G-187</t>
  </si>
  <si>
    <t xml:space="preserve">Cam Shafts </t>
  </si>
  <si>
    <t>QSK60</t>
  </si>
  <si>
    <t>3641570RX</t>
  </si>
  <si>
    <t xml:space="preserve">Mitsubishi </t>
  </si>
  <si>
    <t>Fuel control module</t>
  </si>
  <si>
    <t>Fuel warmer</t>
  </si>
  <si>
    <t>Fleetguard FH2390301</t>
  </si>
  <si>
    <t>FFH-30520</t>
  </si>
  <si>
    <t>Finn Filter (twin)</t>
  </si>
  <si>
    <t xml:space="preserve">Cyl head assy </t>
  </si>
  <si>
    <t>Element FFH10520</t>
  </si>
  <si>
    <t>KE50/QSK50</t>
  </si>
  <si>
    <t>10 bar</t>
  </si>
  <si>
    <t>72060685 CPL 4479</t>
  </si>
  <si>
    <t>72025612 CPL 4865</t>
  </si>
  <si>
    <t>Block warmers</t>
  </si>
  <si>
    <t>Control Panels</t>
  </si>
  <si>
    <t xml:space="preserve">Caterpillar </t>
  </si>
  <si>
    <t>526-0670</t>
  </si>
  <si>
    <t>Control panel</t>
  </si>
  <si>
    <t>543-3607</t>
  </si>
  <si>
    <t>T402795</t>
  </si>
  <si>
    <t>T402794</t>
  </si>
  <si>
    <t>EPA APPROVED</t>
  </si>
  <si>
    <t>4016-61 TRS2</t>
  </si>
  <si>
    <t>61,000cc</t>
  </si>
  <si>
    <t>1042kw@1500rpm</t>
  </si>
  <si>
    <t>Foton</t>
  </si>
  <si>
    <t>QSK50/KE50</t>
  </si>
  <si>
    <t>FFH30520</t>
  </si>
  <si>
    <t>Shop soiled but all good</t>
  </si>
  <si>
    <t>UK Pounds</t>
  </si>
  <si>
    <t>Price each (£)</t>
  </si>
  <si>
    <t>HE800FG/HX83</t>
  </si>
  <si>
    <t>QSV91</t>
  </si>
  <si>
    <t>HE200VG</t>
  </si>
  <si>
    <t>QSF4.5</t>
  </si>
  <si>
    <t>594-1186 2W220651</t>
  </si>
  <si>
    <t>(same as Komatsu 4D106T)</t>
  </si>
  <si>
    <t>S4D106T</t>
  </si>
  <si>
    <t>Komatsu SAA4D95LE-6</t>
  </si>
  <si>
    <t>(Has been test run)</t>
  </si>
  <si>
    <t>84bhp@1500rpm</t>
  </si>
  <si>
    <t>SAA4D95LE</t>
  </si>
  <si>
    <t>99bhp@1500rpm</t>
  </si>
  <si>
    <t>Fire Pump Spec (test run)</t>
  </si>
  <si>
    <t>3,260cc</t>
  </si>
  <si>
    <t>1,900cc</t>
  </si>
  <si>
    <t>ISBe5.9/Iveco</t>
  </si>
  <si>
    <t>C12</t>
  </si>
  <si>
    <t>487-8729</t>
  </si>
  <si>
    <t>C13 (582.1629)</t>
  </si>
  <si>
    <t>8.5/10kw@3000/3600rpm</t>
  </si>
  <si>
    <t>3TNV76-GGEA</t>
  </si>
  <si>
    <t>9/10.7kw@1500/1800rpm</t>
  </si>
  <si>
    <t>1,115cc</t>
  </si>
  <si>
    <t>4TNV88-GGEAS</t>
  </si>
  <si>
    <t>Raywin</t>
  </si>
  <si>
    <t>4D24G4/A</t>
  </si>
  <si>
    <t>various</t>
  </si>
  <si>
    <t>18.5kw@1500rpm</t>
  </si>
  <si>
    <t>2,450cc</t>
  </si>
  <si>
    <t>will make 33kw@2400rpm</t>
  </si>
  <si>
    <t>With exhaust systems Power Pack</t>
  </si>
  <si>
    <t>EK320/40943U0895717</t>
  </si>
  <si>
    <t>EK320/40943 U2559321</t>
  </si>
  <si>
    <t>EE320/41620 U4242018</t>
  </si>
  <si>
    <t>Was 13</t>
  </si>
  <si>
    <t>Was 10</t>
  </si>
  <si>
    <t>Was 26</t>
  </si>
  <si>
    <t xml:space="preserve">Was 7 </t>
  </si>
  <si>
    <t>76275733 CM2350 CPL 5243</t>
  </si>
  <si>
    <t>4044987(?)</t>
  </si>
  <si>
    <t>ISL9</t>
  </si>
  <si>
    <t>HE300WG</t>
  </si>
  <si>
    <t>HE400WG</t>
  </si>
  <si>
    <t>HE221W</t>
  </si>
  <si>
    <t>QSB4</t>
  </si>
  <si>
    <t xml:space="preserve">New Stock </t>
  </si>
  <si>
    <t xml:space="preserve">31st March </t>
  </si>
  <si>
    <t>HE500WG</t>
  </si>
  <si>
    <t>Volvo 13 litre</t>
  </si>
  <si>
    <t>HX25W</t>
  </si>
  <si>
    <t>Iveco 4 cyl</t>
  </si>
  <si>
    <t>HX35</t>
  </si>
  <si>
    <t>6BT5.9 Marine</t>
  </si>
  <si>
    <t>(260bhp)</t>
  </si>
  <si>
    <t>Scania DLC</t>
  </si>
  <si>
    <t>HX35W</t>
  </si>
  <si>
    <t>Cummins QSB</t>
  </si>
  <si>
    <t>HX40</t>
  </si>
  <si>
    <t>Cummins 6CTA</t>
  </si>
  <si>
    <t>Iveco 6 cyl</t>
  </si>
  <si>
    <t>Cummins ISLe</t>
  </si>
  <si>
    <t>Scania DP16</t>
  </si>
  <si>
    <t>Mack</t>
  </si>
  <si>
    <t>HE500FG</t>
  </si>
  <si>
    <t>Volvo MD11</t>
  </si>
  <si>
    <t>HE250</t>
  </si>
  <si>
    <t>HC3</t>
  </si>
  <si>
    <t>KTA19</t>
  </si>
  <si>
    <t>HX82</t>
  </si>
  <si>
    <t>HT80</t>
  </si>
  <si>
    <t>QST30</t>
  </si>
  <si>
    <t>HC5A</t>
  </si>
  <si>
    <t>KTA50</t>
  </si>
  <si>
    <t>229bhp@2200rpm</t>
  </si>
  <si>
    <t>1204J-E44TA</t>
  </si>
  <si>
    <t>ST85149R000805K</t>
  </si>
  <si>
    <t>102kw@2200rpm</t>
  </si>
  <si>
    <t>4BTAA3.3-G12</t>
  </si>
  <si>
    <t>4BTAA3.3-G14</t>
  </si>
  <si>
    <t>4BTAA3.3-G13</t>
  </si>
  <si>
    <t>72054612 CPL 4479</t>
  </si>
  <si>
    <t>SA6D108-1</t>
  </si>
  <si>
    <t>8DC2T</t>
  </si>
  <si>
    <t>V8 twin turbo factory recon</t>
  </si>
  <si>
    <t>Mitsubish</t>
  </si>
  <si>
    <t>Tier 5 and EPA</t>
  </si>
  <si>
    <t xml:space="preserve">Power Packs </t>
  </si>
  <si>
    <t>QSK23/G7</t>
  </si>
  <si>
    <t>85017013 CPL 4594</t>
  </si>
  <si>
    <t>1220BHP @ 1800RPM</t>
  </si>
  <si>
    <t>23000cc</t>
  </si>
  <si>
    <t xml:space="preserve">Nissan </t>
  </si>
  <si>
    <t>ZD30</t>
  </si>
  <si>
    <t xml:space="preserve">031065K </t>
  </si>
  <si>
    <t>028705K</t>
  </si>
  <si>
    <t>029385K</t>
  </si>
  <si>
    <t>Industrial Spec</t>
  </si>
  <si>
    <t>3000cc</t>
  </si>
  <si>
    <t>Westfalia</t>
  </si>
  <si>
    <t>OSD18-0196-067/15</t>
  </si>
  <si>
    <t>OSD35-0196-067/20</t>
  </si>
  <si>
    <t>ZF4WG-180</t>
  </si>
  <si>
    <t>4644.004.143</t>
  </si>
  <si>
    <t>Drop Box for Case Loader</t>
  </si>
  <si>
    <t xml:space="preserve">TS2 </t>
  </si>
  <si>
    <t>4400285 TS2A901</t>
  </si>
  <si>
    <t>29bhp@2900rpm</t>
  </si>
  <si>
    <t>Fire Pump</t>
  </si>
  <si>
    <t xml:space="preserve">Bosch 4 Cylinder Fuel Pumps </t>
  </si>
  <si>
    <t>F002.AOZ.051</t>
  </si>
  <si>
    <t xml:space="preserve">Zexel 4 Cylinder Fuel Pumps </t>
  </si>
  <si>
    <t>F01G.000.00A</t>
  </si>
  <si>
    <t>Komatsu 6737-71-1140</t>
  </si>
  <si>
    <t>Lombardini</t>
  </si>
  <si>
    <t>15LD350</t>
  </si>
  <si>
    <t>2400rpm</t>
  </si>
  <si>
    <t>350cc</t>
  </si>
  <si>
    <t>Aircooled pull start</t>
  </si>
  <si>
    <t>HE531VE</t>
  </si>
  <si>
    <t>Cylinder head assy</t>
  </si>
  <si>
    <t>Type</t>
  </si>
  <si>
    <t>Arrangement No.</t>
  </si>
  <si>
    <t>New Qty</t>
  </si>
  <si>
    <t>Typical ESN</t>
  </si>
  <si>
    <t>1106A-70T</t>
  </si>
  <si>
    <t>PP82929B…</t>
  </si>
  <si>
    <t>470.5950BL</t>
  </si>
  <si>
    <t>160kw@1800rpm</t>
  </si>
  <si>
    <t>PP83277B…</t>
  </si>
  <si>
    <t>470.5950CY</t>
  </si>
  <si>
    <t>KRJ01400</t>
  </si>
  <si>
    <t>600.4457CY</t>
  </si>
  <si>
    <t>187.5kw@1500rpm</t>
  </si>
  <si>
    <t>KRJ03016</t>
  </si>
  <si>
    <t>600.5519CY</t>
  </si>
  <si>
    <t>Rolls Royce</t>
  </si>
  <si>
    <t>Open</t>
  </si>
  <si>
    <t>Rolls 6 cyl "C"</t>
  </si>
  <si>
    <t>320x115x200cms</t>
  </si>
  <si>
    <t>LOW HOURS</t>
  </si>
  <si>
    <t>99015977 CPL 5753</t>
  </si>
  <si>
    <t>239KW@2000RPM</t>
  </si>
  <si>
    <t xml:space="preserve">EURO 6 </t>
  </si>
  <si>
    <t>Lube Oil Seperator 1.4kg/DM3</t>
  </si>
  <si>
    <t>Lube Oil Seperator 1kg/DM3</t>
  </si>
  <si>
    <t>Radiator - non intercooler</t>
  </si>
  <si>
    <t>Deutz V8</t>
  </si>
  <si>
    <t>Bearward 56271-1267/1237</t>
  </si>
  <si>
    <t>Iveco N67</t>
  </si>
  <si>
    <t>Radiator and intercooler assy</t>
  </si>
  <si>
    <t>Iveco part no.8044662</t>
  </si>
  <si>
    <t>9 Ltr rad with oil cooler</t>
  </si>
  <si>
    <t xml:space="preserve">New Stock 9th May </t>
  </si>
  <si>
    <t xml:space="preserve">RADIATOR ASSY </t>
  </si>
  <si>
    <t xml:space="preserve">QSB6.7  </t>
  </si>
  <si>
    <t>HX83-F</t>
  </si>
  <si>
    <t>HX83-C</t>
  </si>
  <si>
    <t>HX82-A</t>
  </si>
  <si>
    <t xml:space="preserve">HX82  </t>
  </si>
  <si>
    <t xml:space="preserve">HX83  </t>
  </si>
  <si>
    <t>HX82-H</t>
  </si>
  <si>
    <t>Wartsila 16W180</t>
  </si>
  <si>
    <t>QSK78 G drive</t>
  </si>
  <si>
    <t>QSV91 G drive</t>
  </si>
  <si>
    <t>QSK19 construction</t>
  </si>
  <si>
    <t>QSK60 G drive</t>
  </si>
  <si>
    <t>QSK45 G drive</t>
  </si>
  <si>
    <t>Wartsila 18W180</t>
  </si>
  <si>
    <t>QSK50-G4 G drive</t>
  </si>
  <si>
    <t>QSK50 G drive</t>
  </si>
  <si>
    <t>591-9065 2W233955</t>
  </si>
  <si>
    <t xml:space="preserve">TURBOS </t>
  </si>
  <si>
    <t>TURBOS</t>
  </si>
  <si>
    <t xml:space="preserve">Hydraulic Pumps </t>
  </si>
  <si>
    <t xml:space="preserve">Air Compressors </t>
  </si>
  <si>
    <t>DIJR8839U12629B</t>
  </si>
  <si>
    <t>Factory Recon (GAS)</t>
  </si>
  <si>
    <t>(110bhp@2200rpm)</t>
  </si>
  <si>
    <t>1104A-44T</t>
  </si>
  <si>
    <t>RS60144B</t>
  </si>
  <si>
    <t>362.6712BL</t>
  </si>
  <si>
    <t>94.5kw@1800rpm</t>
  </si>
  <si>
    <t>MD</t>
  </si>
  <si>
    <t>SOLD RC 9.7.25</t>
  </si>
  <si>
    <t>12 valve head (like 6CT)</t>
  </si>
  <si>
    <t>134bhp@2500rpm</t>
  </si>
  <si>
    <t>EPA OK</t>
  </si>
  <si>
    <t>3,800cc</t>
  </si>
  <si>
    <t>22702972 CPL 4142</t>
  </si>
  <si>
    <t>130bhp@220rpm</t>
  </si>
  <si>
    <t>QSF3.8VPI</t>
  </si>
  <si>
    <t>22703459 CPL 6364</t>
  </si>
  <si>
    <t>74bhp@2500rpm</t>
  </si>
  <si>
    <t>G13*2092926*K5*A</t>
  </si>
  <si>
    <t>460bhp</t>
  </si>
  <si>
    <t>Euro 5</t>
  </si>
  <si>
    <t>12,800cc</t>
  </si>
  <si>
    <t>PP82929B….</t>
  </si>
  <si>
    <t>Mechanical Fuel Inj</t>
  </si>
  <si>
    <t>7,100cc</t>
  </si>
  <si>
    <t>Blue Colour</t>
  </si>
  <si>
    <t>PP83277B….</t>
  </si>
  <si>
    <t>Yellow colour</t>
  </si>
  <si>
    <t>RS60144B….</t>
  </si>
  <si>
    <t>Power Packs, Mech Fuel Inj</t>
  </si>
  <si>
    <t>Mechanical fuel inj</t>
  </si>
  <si>
    <t>KRJ01400…600.4457CY</t>
  </si>
  <si>
    <t>KRJ03016…600.5519CY</t>
  </si>
  <si>
    <t>Arriving Aug/Sept</t>
  </si>
  <si>
    <t>Scania/Volvo</t>
  </si>
  <si>
    <t>28th July 2025</t>
  </si>
  <si>
    <t>Scania boxed 5452954</t>
  </si>
  <si>
    <t>Holset boxed</t>
  </si>
  <si>
    <t>Scania boxed 5494653</t>
  </si>
  <si>
    <t>HX52</t>
  </si>
  <si>
    <t>Volvo D9/340bhp</t>
  </si>
  <si>
    <t>Holset boxed 5355490</t>
  </si>
  <si>
    <t>Volvo MD16/ Mack</t>
  </si>
  <si>
    <t>Volvo D9</t>
  </si>
  <si>
    <t>25 = Holset boxes</t>
  </si>
  <si>
    <t>Scania DLC6 truck</t>
  </si>
  <si>
    <t>Scania DLC6 truck/360bhp</t>
  </si>
  <si>
    <t>Scania (Renault truck and bus)</t>
  </si>
  <si>
    <t>Scania truck</t>
  </si>
  <si>
    <t>22669397 SO 37431</t>
  </si>
  <si>
    <t>173bhp@2200rpm</t>
  </si>
  <si>
    <t>C3.8</t>
  </si>
  <si>
    <t>72kw@2400rpm</t>
  </si>
  <si>
    <t>2015 EPA</t>
  </si>
  <si>
    <t>Kubota V3800-CR-T-EF03</t>
  </si>
  <si>
    <t>some parts missing</t>
  </si>
  <si>
    <t>V2403</t>
  </si>
  <si>
    <t>V2403-CR-T-EF02</t>
  </si>
  <si>
    <t>47.9kw@2700rpm</t>
  </si>
  <si>
    <t>EPA and California compliant</t>
  </si>
  <si>
    <t>2,400cc</t>
  </si>
  <si>
    <t>1106D-E70TA</t>
  </si>
  <si>
    <t>PW82792R020996R/997E</t>
  </si>
  <si>
    <t>130kw@2500rpm</t>
  </si>
  <si>
    <t>PW82792R020998E</t>
  </si>
  <si>
    <t>168kw@2200rpm</t>
  </si>
  <si>
    <t xml:space="preserve">US Dollars </t>
  </si>
  <si>
    <t xml:space="preserve">USD Dollars </t>
  </si>
  <si>
    <t>SB</t>
  </si>
  <si>
    <t xml:space="preserve">UK Pounds </t>
  </si>
  <si>
    <t xml:space="preserve">Price Each </t>
  </si>
  <si>
    <t xml:space="preserve">Price each </t>
  </si>
  <si>
    <t>Price Each ($)</t>
  </si>
  <si>
    <t>f</t>
  </si>
  <si>
    <t>Part No</t>
  </si>
  <si>
    <t>QSB4.5</t>
  </si>
  <si>
    <t>HE300VG</t>
  </si>
  <si>
    <t>QSB</t>
  </si>
  <si>
    <t>6BT/QSB</t>
  </si>
  <si>
    <t>6CT-G2</t>
  </si>
  <si>
    <t>6BT5.9</t>
  </si>
  <si>
    <t>HX30W</t>
  </si>
  <si>
    <t>QSB5</t>
  </si>
  <si>
    <t>QSC</t>
  </si>
  <si>
    <t>ISLe</t>
  </si>
  <si>
    <t xml:space="preserve">QSB </t>
  </si>
  <si>
    <t>New Stock</t>
  </si>
  <si>
    <t>5th August 2025</t>
  </si>
  <si>
    <t>ISL9E6/320 (GAS)</t>
  </si>
  <si>
    <t>GP250</t>
  </si>
  <si>
    <t>Doosan</t>
  </si>
  <si>
    <t>270kva/60hz</t>
  </si>
  <si>
    <t>225kva/50hz</t>
  </si>
  <si>
    <t>Silent Canopy</t>
  </si>
  <si>
    <t>Doosan P126T-1</t>
  </si>
  <si>
    <t>(11 litres 370bhp)</t>
  </si>
  <si>
    <t xml:space="preserve">Mecce Alte ECO38-354 </t>
  </si>
  <si>
    <t>380x120x200cms, 3400kgs</t>
  </si>
  <si>
    <t>49389-03570</t>
  </si>
  <si>
    <t>TD04HL4SC</t>
  </si>
  <si>
    <t>Mitsubishi Turbo</t>
  </si>
  <si>
    <t xml:space="preserve">QSB4.5 Tier 4 </t>
  </si>
  <si>
    <t>5326.988.6497</t>
  </si>
  <si>
    <t>Schwitzer</t>
  </si>
  <si>
    <t>Volvo TAMD41</t>
  </si>
  <si>
    <t xml:space="preserve">Marine </t>
  </si>
  <si>
    <t>water cooled</t>
  </si>
  <si>
    <t>ST50</t>
  </si>
  <si>
    <t>NT855</t>
  </si>
  <si>
    <t>Take-off condition</t>
  </si>
  <si>
    <t>HT3B</t>
  </si>
  <si>
    <t>NT855 / N14</t>
  </si>
  <si>
    <t>HT60</t>
  </si>
  <si>
    <t>N14 and Volvo</t>
  </si>
  <si>
    <t>No tag</t>
  </si>
  <si>
    <t>?</t>
  </si>
  <si>
    <t>QSK19</t>
  </si>
  <si>
    <t>4309261RX</t>
  </si>
  <si>
    <t>HE800FG</t>
  </si>
  <si>
    <t>QSV91-Gas Gen Set</t>
  </si>
  <si>
    <t>HX82-D</t>
  </si>
  <si>
    <t>1500kms from new</t>
  </si>
  <si>
    <t>truck spec</t>
  </si>
  <si>
    <t>G13C (Diesel and Gas)</t>
  </si>
  <si>
    <t>6CT8.3/QSL9</t>
  </si>
  <si>
    <t>ISBe4.5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</si>
</sst>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£&quot;#,##0_);[Red]\(&quot;£&quot;#,##0\)"/>
    <numFmt numFmtId="165" formatCode="&quot;£&quot;#,##0.00"/>
    <numFmt numFmtId="166" formatCode="[$€-2]\ #,##0.00"/>
    <numFmt numFmtId="167" formatCode="[$$-45C]#,##0.00"/>
    <numFmt numFmtId="168" formatCode="[$$-409]#,##0.00"/>
    <numFmt numFmtId="169" formatCode="[$$-80A]#,##0.00"/>
    <numFmt numFmtId="170" formatCode="[$$-1009]#,##0.00"/>
  </numFmts>
  <fonts count="24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444444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1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165" fontId="15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5" fontId="21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5" fontId="9" fillId="2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5" fillId="2" borderId="0" xfId="0" applyNumberFormat="1" applyFont="1" applyFill="1" applyAlignment="1">
      <alignment horizontal="center"/>
    </xf>
    <xf numFmtId="168" fontId="17" fillId="2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168" fontId="2" fillId="0" borderId="0" xfId="0" applyNumberFormat="1" applyFont="1" applyAlignment="1">
      <alignment horizontal="center"/>
    </xf>
    <xf numFmtId="168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9" fontId="2" fillId="2" borderId="0" xfId="0" applyNumberFormat="1" applyFont="1" applyFill="1" applyAlignment="1">
      <alignment horizontal="center"/>
    </xf>
    <xf numFmtId="169" fontId="0" fillId="2" borderId="0" xfId="0" applyNumberFormat="1" applyFill="1" applyAlignment="1">
      <alignment horizontal="center"/>
    </xf>
    <xf numFmtId="168" fontId="9" fillId="0" borderId="0" xfId="0" applyNumberFormat="1" applyFont="1" applyAlignment="1">
      <alignment horizontal="center"/>
    </xf>
    <xf numFmtId="168" fontId="21" fillId="0" borderId="0" xfId="0" applyNumberFormat="1" applyFont="1" applyAlignment="1">
      <alignment horizontal="center"/>
    </xf>
    <xf numFmtId="168" fontId="9" fillId="2" borderId="0" xfId="0" applyNumberFormat="1" applyFont="1" applyFill="1" applyAlignment="1">
      <alignment horizontal="center"/>
    </xf>
    <xf numFmtId="0" fontId="2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70" fontId="2" fillId="2" borderId="0" xfId="0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</cellXfs>
  <cellStyles count="115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Hyperlink" xfId="1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customBuiltin="1"/>
    <cellStyle name="Normal" xfId="0" builtinId="0"/>
    <cellStyle name="Normal 2" xfId="114" xr:uid="{C9E7333D-B541-044B-8496-CB6A8C7D0759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05"/>
  <sheetViews>
    <sheetView tabSelected="1" zoomScale="91" zoomScaleNormal="91" zoomScalePageLayoutView="83" workbookViewId="0">
      <selection activeCell="G3" sqref="G3"/>
    </sheetView>
  </sheetViews>
  <sheetFormatPr defaultColWidth="40.69921875" defaultRowHeight="18"/>
  <cols>
    <col min="1" max="1" width="10.69921875" style="12" customWidth="1"/>
    <col min="2" max="2" width="21.69921875" style="12" customWidth="1"/>
    <col min="3" max="3" width="30.19921875" style="12" customWidth="1"/>
    <col min="4" max="4" width="33.796875" style="12" customWidth="1"/>
    <col min="5" max="5" width="32.796875" style="12" customWidth="1"/>
    <col min="6" max="6" width="32.5" style="12" customWidth="1"/>
    <col min="7" max="7" width="27" style="12" customWidth="1"/>
    <col min="8" max="8" width="22.19921875" style="12" customWidth="1"/>
    <col min="9" max="9" width="12.296875" style="12" customWidth="1"/>
    <col min="10" max="10" width="9" style="12" customWidth="1"/>
    <col min="11" max="16384" width="40.69921875" style="12"/>
  </cols>
  <sheetData>
    <row r="2" spans="1:9" s="4" customFormat="1">
      <c r="A2" s="4" t="s">
        <v>14</v>
      </c>
      <c r="B2" s="4" t="s">
        <v>0</v>
      </c>
      <c r="C2" s="4" t="s">
        <v>1</v>
      </c>
      <c r="D2" s="4" t="s">
        <v>4</v>
      </c>
      <c r="E2" s="4" t="s">
        <v>3</v>
      </c>
      <c r="F2" s="4" t="s">
        <v>46</v>
      </c>
      <c r="H2" s="4" t="s">
        <v>18</v>
      </c>
      <c r="I2" s="4" t="s">
        <v>2</v>
      </c>
    </row>
    <row r="5" spans="1:9">
      <c r="A5" s="39">
        <v>1</v>
      </c>
      <c r="B5" s="12" t="s">
        <v>30</v>
      </c>
      <c r="C5" s="12" t="s">
        <v>54</v>
      </c>
      <c r="D5" s="12" t="s">
        <v>44</v>
      </c>
      <c r="E5" s="12" t="s">
        <v>39</v>
      </c>
      <c r="F5" s="12" t="s">
        <v>26</v>
      </c>
      <c r="I5" s="12" t="s">
        <v>38</v>
      </c>
    </row>
    <row r="6" spans="1:9">
      <c r="A6" s="39">
        <v>6</v>
      </c>
      <c r="B6" s="12" t="s">
        <v>30</v>
      </c>
      <c r="C6" s="12" t="s">
        <v>161</v>
      </c>
      <c r="D6" s="12" t="s">
        <v>484</v>
      </c>
      <c r="E6" s="12" t="s">
        <v>410</v>
      </c>
      <c r="F6" s="4" t="s">
        <v>483</v>
      </c>
      <c r="I6" s="12" t="s">
        <v>477</v>
      </c>
    </row>
    <row r="7" spans="1:9">
      <c r="A7" s="39">
        <v>226</v>
      </c>
      <c r="B7" s="12" t="s">
        <v>30</v>
      </c>
      <c r="C7" s="12" t="s">
        <v>161</v>
      </c>
      <c r="D7" s="12" t="s">
        <v>485</v>
      </c>
      <c r="E7" s="12" t="s">
        <v>405</v>
      </c>
      <c r="F7" s="4" t="s">
        <v>483</v>
      </c>
      <c r="G7" s="35" t="s">
        <v>486</v>
      </c>
      <c r="I7" s="12" t="s">
        <v>477</v>
      </c>
    </row>
    <row r="8" spans="1:9">
      <c r="A8" s="39">
        <v>1</v>
      </c>
      <c r="B8" s="12" t="s">
        <v>30</v>
      </c>
      <c r="C8" s="12" t="s">
        <v>163</v>
      </c>
      <c r="D8" s="12" t="s">
        <v>282</v>
      </c>
      <c r="E8" s="12" t="s">
        <v>217</v>
      </c>
      <c r="F8" s="12" t="s">
        <v>197</v>
      </c>
      <c r="I8" s="12" t="s">
        <v>23</v>
      </c>
    </row>
    <row r="9" spans="1:9">
      <c r="A9" s="39">
        <v>1</v>
      </c>
      <c r="B9" s="12" t="s">
        <v>30</v>
      </c>
      <c r="C9" s="12" t="s">
        <v>163</v>
      </c>
      <c r="D9" s="12" t="s">
        <v>448</v>
      </c>
      <c r="E9" s="12" t="s">
        <v>218</v>
      </c>
      <c r="F9" s="12" t="s">
        <v>197</v>
      </c>
      <c r="I9" s="12" t="s">
        <v>23</v>
      </c>
    </row>
    <row r="10" spans="1:9">
      <c r="A10" s="39">
        <v>1</v>
      </c>
      <c r="B10" s="12" t="s">
        <v>30</v>
      </c>
      <c r="C10" s="12" t="s">
        <v>504</v>
      </c>
      <c r="D10" s="12" t="s">
        <v>507</v>
      </c>
      <c r="E10" s="12" t="s">
        <v>505</v>
      </c>
      <c r="F10" s="61" t="s">
        <v>506</v>
      </c>
      <c r="G10" s="36"/>
      <c r="I10" s="12" t="s">
        <v>465</v>
      </c>
    </row>
    <row r="11" spans="1:9">
      <c r="A11" s="39">
        <v>1</v>
      </c>
      <c r="B11" s="12" t="s">
        <v>30</v>
      </c>
      <c r="C11" s="12" t="s">
        <v>504</v>
      </c>
      <c r="D11" s="12" t="s">
        <v>507</v>
      </c>
      <c r="E11" s="12" t="s">
        <v>505</v>
      </c>
      <c r="F11" s="61" t="s">
        <v>506</v>
      </c>
      <c r="G11" s="36" t="s">
        <v>508</v>
      </c>
      <c r="I11" s="12" t="s">
        <v>465</v>
      </c>
    </row>
    <row r="12" spans="1:9">
      <c r="A12" s="39"/>
    </row>
    <row r="13" spans="1:9">
      <c r="A13" s="39">
        <v>1</v>
      </c>
      <c r="B13" s="12" t="s">
        <v>25</v>
      </c>
      <c r="C13" s="12" t="s">
        <v>365</v>
      </c>
      <c r="D13" s="12" t="s">
        <v>366</v>
      </c>
      <c r="E13" s="12" t="s">
        <v>367</v>
      </c>
      <c r="F13" s="61" t="s">
        <v>148</v>
      </c>
      <c r="I13" s="12" t="s">
        <v>368</v>
      </c>
    </row>
    <row r="14" spans="1:9">
      <c r="A14" s="39">
        <v>1</v>
      </c>
      <c r="B14" s="12" t="s">
        <v>25</v>
      </c>
      <c r="C14" s="12" t="s">
        <v>99</v>
      </c>
      <c r="D14" s="12" t="s">
        <v>316</v>
      </c>
      <c r="E14" s="12" t="s">
        <v>100</v>
      </c>
      <c r="F14" s="12" t="s">
        <v>124</v>
      </c>
      <c r="G14" s="12" t="s">
        <v>272</v>
      </c>
      <c r="I14" s="12" t="s">
        <v>98</v>
      </c>
    </row>
    <row r="15" spans="1:9">
      <c r="A15" s="12">
        <v>1</v>
      </c>
      <c r="B15" s="12" t="s">
        <v>25</v>
      </c>
      <c r="C15" s="12" t="s">
        <v>231</v>
      </c>
      <c r="D15" s="12" t="s">
        <v>232</v>
      </c>
      <c r="E15" s="12" t="s">
        <v>233</v>
      </c>
      <c r="F15" s="61" t="s">
        <v>234</v>
      </c>
      <c r="G15" s="12" t="s">
        <v>124</v>
      </c>
      <c r="H15" s="4" t="s">
        <v>63</v>
      </c>
      <c r="I15" s="12" t="s">
        <v>98</v>
      </c>
    </row>
    <row r="16" spans="1:9">
      <c r="A16" s="39">
        <v>1</v>
      </c>
      <c r="B16" s="12" t="s">
        <v>25</v>
      </c>
      <c r="C16" s="12" t="s">
        <v>541</v>
      </c>
      <c r="D16" s="12" t="s">
        <v>418</v>
      </c>
      <c r="E16" s="12" t="s">
        <v>419</v>
      </c>
      <c r="F16" s="61" t="s">
        <v>420</v>
      </c>
      <c r="G16" s="4" t="s">
        <v>462</v>
      </c>
      <c r="H16" s="4"/>
      <c r="I16" s="12" t="s">
        <v>45</v>
      </c>
    </row>
    <row r="17" spans="1:9">
      <c r="A17" s="39">
        <v>1</v>
      </c>
      <c r="B17" s="28" t="s">
        <v>5</v>
      </c>
      <c r="C17" s="28" t="s">
        <v>49</v>
      </c>
      <c r="D17" s="28" t="s">
        <v>50</v>
      </c>
      <c r="E17" s="28" t="s">
        <v>28</v>
      </c>
      <c r="F17" s="28" t="s">
        <v>51</v>
      </c>
      <c r="H17" s="28" t="s">
        <v>149</v>
      </c>
      <c r="I17" s="28" t="s">
        <v>45</v>
      </c>
    </row>
    <row r="18" spans="1:9">
      <c r="A18" s="39">
        <v>1</v>
      </c>
      <c r="B18" s="28" t="s">
        <v>25</v>
      </c>
      <c r="C18" s="28" t="s">
        <v>49</v>
      </c>
      <c r="D18" s="28" t="s">
        <v>52</v>
      </c>
      <c r="E18" s="28" t="s">
        <v>28</v>
      </c>
      <c r="F18" s="28" t="s">
        <v>51</v>
      </c>
      <c r="H18" s="28" t="s">
        <v>149</v>
      </c>
      <c r="I18" s="28" t="s">
        <v>45</v>
      </c>
    </row>
    <row r="19" spans="1:9">
      <c r="A19" s="39">
        <v>1</v>
      </c>
      <c r="B19" s="28" t="s">
        <v>25</v>
      </c>
      <c r="C19" s="28" t="s">
        <v>27</v>
      </c>
      <c r="D19" s="28" t="s">
        <v>502</v>
      </c>
      <c r="E19" s="28" t="s">
        <v>503</v>
      </c>
      <c r="F19" s="28"/>
      <c r="G19" s="61" t="s">
        <v>464</v>
      </c>
      <c r="H19" s="28"/>
      <c r="I19" s="28" t="s">
        <v>37</v>
      </c>
    </row>
    <row r="20" spans="1:9">
      <c r="A20" s="12">
        <v>1</v>
      </c>
      <c r="B20" s="28" t="s">
        <v>25</v>
      </c>
      <c r="C20" s="28" t="s">
        <v>96</v>
      </c>
      <c r="D20" s="28">
        <v>22697423</v>
      </c>
      <c r="E20" s="28" t="s">
        <v>463</v>
      </c>
      <c r="F20" s="28"/>
      <c r="G20" s="61" t="s">
        <v>464</v>
      </c>
      <c r="H20" s="28"/>
      <c r="I20" s="28" t="s">
        <v>465</v>
      </c>
    </row>
    <row r="21" spans="1:9">
      <c r="A21" s="12">
        <v>1</v>
      </c>
      <c r="B21" s="28" t="s">
        <v>25</v>
      </c>
      <c r="C21" s="28" t="s">
        <v>96</v>
      </c>
      <c r="D21" s="28" t="s">
        <v>466</v>
      </c>
      <c r="E21" s="28" t="s">
        <v>467</v>
      </c>
      <c r="F21" s="28"/>
      <c r="G21" s="61" t="s">
        <v>464</v>
      </c>
      <c r="H21" s="28"/>
      <c r="I21" s="28" t="s">
        <v>465</v>
      </c>
    </row>
    <row r="22" spans="1:9">
      <c r="A22" s="12">
        <v>1</v>
      </c>
      <c r="B22" s="28" t="s">
        <v>25</v>
      </c>
      <c r="C22" s="28" t="s">
        <v>468</v>
      </c>
      <c r="D22" s="28" t="s">
        <v>469</v>
      </c>
      <c r="E22" s="28" t="s">
        <v>470</v>
      </c>
      <c r="F22" s="28"/>
      <c r="G22" s="61" t="s">
        <v>464</v>
      </c>
      <c r="H22" s="28"/>
      <c r="I22" s="28" t="s">
        <v>465</v>
      </c>
    </row>
    <row r="23" spans="1:9">
      <c r="A23" s="39">
        <v>1</v>
      </c>
      <c r="B23" s="12" t="s">
        <v>25</v>
      </c>
      <c r="C23" s="12" t="s">
        <v>355</v>
      </c>
      <c r="D23" s="12" t="s">
        <v>259</v>
      </c>
      <c r="E23" s="12" t="s">
        <v>199</v>
      </c>
      <c r="F23" s="12" t="s">
        <v>285</v>
      </c>
      <c r="G23" s="12" t="s">
        <v>20</v>
      </c>
      <c r="I23" s="12" t="s">
        <v>21</v>
      </c>
    </row>
    <row r="24" spans="1:9">
      <c r="A24" s="39">
        <v>1</v>
      </c>
      <c r="B24" s="12" t="s">
        <v>25</v>
      </c>
      <c r="C24" s="12" t="s">
        <v>356</v>
      </c>
      <c r="D24" s="12" t="s">
        <v>258</v>
      </c>
      <c r="E24" s="12" t="s">
        <v>287</v>
      </c>
      <c r="F24" s="12" t="s">
        <v>285</v>
      </c>
      <c r="G24" s="12" t="s">
        <v>70</v>
      </c>
      <c r="H24" s="12" t="s">
        <v>286</v>
      </c>
      <c r="I24" s="12" t="s">
        <v>21</v>
      </c>
    </row>
    <row r="25" spans="1:9">
      <c r="A25" s="39">
        <v>4</v>
      </c>
      <c r="B25" s="12" t="s">
        <v>25</v>
      </c>
      <c r="C25" s="12" t="s">
        <v>357</v>
      </c>
      <c r="D25" s="12" t="s">
        <v>358</v>
      </c>
      <c r="E25" s="12" t="s">
        <v>287</v>
      </c>
      <c r="I25" s="12" t="s">
        <v>21</v>
      </c>
    </row>
    <row r="26" spans="1:9">
      <c r="A26" s="39">
        <v>1</v>
      </c>
      <c r="B26" s="12" t="s">
        <v>25</v>
      </c>
      <c r="C26" s="12" t="s">
        <v>40</v>
      </c>
      <c r="D26" s="12" t="s">
        <v>47</v>
      </c>
      <c r="E26" s="12" t="s">
        <v>48</v>
      </c>
      <c r="F26" s="12" t="s">
        <v>20</v>
      </c>
      <c r="I26" s="12" t="s">
        <v>41</v>
      </c>
    </row>
    <row r="27" spans="1:9">
      <c r="A27" s="39">
        <v>1</v>
      </c>
      <c r="B27" s="12" t="s">
        <v>5</v>
      </c>
      <c r="C27" s="12" t="s">
        <v>40</v>
      </c>
      <c r="D27" s="12" t="s">
        <v>43</v>
      </c>
      <c r="E27" s="12" t="s">
        <v>42</v>
      </c>
      <c r="F27" s="12" t="s">
        <v>150</v>
      </c>
      <c r="H27" s="61" t="s">
        <v>24</v>
      </c>
      <c r="I27" s="12" t="s">
        <v>41</v>
      </c>
    </row>
    <row r="29" spans="1:9">
      <c r="A29" s="12">
        <v>1</v>
      </c>
      <c r="B29" s="12" t="s">
        <v>213</v>
      </c>
      <c r="C29" s="12" t="s">
        <v>214</v>
      </c>
      <c r="D29" s="12" t="s">
        <v>215</v>
      </c>
      <c r="E29" s="12">
        <v>11954</v>
      </c>
      <c r="F29" s="12" t="s">
        <v>7</v>
      </c>
      <c r="I29" s="12" t="s">
        <v>125</v>
      </c>
    </row>
    <row r="31" spans="1:9">
      <c r="A31" s="12">
        <v>3</v>
      </c>
      <c r="B31" s="12" t="s">
        <v>146</v>
      </c>
      <c r="C31" s="12" t="s">
        <v>509</v>
      </c>
      <c r="D31" s="12" t="s">
        <v>510</v>
      </c>
      <c r="E31" s="12" t="s">
        <v>511</v>
      </c>
      <c r="F31" s="61" t="s">
        <v>512</v>
      </c>
      <c r="H31" s="61" t="s">
        <v>148</v>
      </c>
      <c r="I31" s="12" t="s">
        <v>513</v>
      </c>
    </row>
    <row r="33" spans="1:9">
      <c r="A33" s="39">
        <v>1</v>
      </c>
      <c r="B33" s="12" t="s">
        <v>32</v>
      </c>
      <c r="C33" s="12" t="s">
        <v>33</v>
      </c>
      <c r="D33" s="12" t="s">
        <v>67</v>
      </c>
      <c r="E33" s="12" t="s">
        <v>68</v>
      </c>
      <c r="F33" s="12" t="s">
        <v>69</v>
      </c>
      <c r="H33" s="12" t="s">
        <v>70</v>
      </c>
      <c r="I33" s="12" t="s">
        <v>6</v>
      </c>
    </row>
    <row r="34" spans="1:9">
      <c r="A34" s="39">
        <v>1</v>
      </c>
      <c r="B34" s="12" t="s">
        <v>32</v>
      </c>
      <c r="C34" s="12" t="s">
        <v>33</v>
      </c>
      <c r="D34" s="12" t="s">
        <v>35</v>
      </c>
      <c r="E34" s="12" t="s">
        <v>34</v>
      </c>
      <c r="F34" s="12" t="s">
        <v>53</v>
      </c>
      <c r="H34" s="12" t="s">
        <v>36</v>
      </c>
      <c r="I34" s="12" t="s">
        <v>6</v>
      </c>
    </row>
    <row r="36" spans="1:9">
      <c r="A36" s="12">
        <v>2</v>
      </c>
      <c r="B36" s="12" t="s">
        <v>126</v>
      </c>
      <c r="C36" s="12" t="s">
        <v>151</v>
      </c>
      <c r="D36" s="12" t="s">
        <v>152</v>
      </c>
      <c r="E36" s="12" t="s">
        <v>133</v>
      </c>
      <c r="F36" s="36" t="s">
        <v>153</v>
      </c>
      <c r="H36" s="12" t="s">
        <v>153</v>
      </c>
      <c r="I36" s="12" t="s">
        <v>22</v>
      </c>
    </row>
    <row r="37" spans="1:9">
      <c r="A37" s="12">
        <v>1</v>
      </c>
      <c r="B37" s="12" t="s">
        <v>126</v>
      </c>
      <c r="C37" s="12" t="s">
        <v>127</v>
      </c>
      <c r="D37" s="12" t="s">
        <v>130</v>
      </c>
      <c r="E37" s="12" t="s">
        <v>129</v>
      </c>
      <c r="F37" s="36" t="s">
        <v>13</v>
      </c>
      <c r="I37" s="12" t="s">
        <v>23</v>
      </c>
    </row>
    <row r="38" spans="1:9">
      <c r="A38" s="12">
        <v>1</v>
      </c>
      <c r="B38" s="12" t="s">
        <v>126</v>
      </c>
      <c r="C38" s="12" t="s">
        <v>127</v>
      </c>
      <c r="D38" s="12" t="s">
        <v>128</v>
      </c>
      <c r="E38" s="12" t="s">
        <v>129</v>
      </c>
      <c r="F38" s="36" t="s">
        <v>13</v>
      </c>
      <c r="I38" s="12" t="s">
        <v>23</v>
      </c>
    </row>
    <row r="39" spans="1:9">
      <c r="A39" s="12">
        <v>2</v>
      </c>
      <c r="B39" s="12" t="s">
        <v>126</v>
      </c>
      <c r="C39" s="12" t="s">
        <v>175</v>
      </c>
      <c r="D39" s="12" t="s">
        <v>176</v>
      </c>
      <c r="E39" s="12" t="s">
        <v>177</v>
      </c>
      <c r="F39" s="12" t="s">
        <v>308</v>
      </c>
      <c r="G39" s="4" t="s">
        <v>178</v>
      </c>
      <c r="I39" s="12" t="s">
        <v>23</v>
      </c>
    </row>
    <row r="41" spans="1:9">
      <c r="A41" s="12">
        <v>1</v>
      </c>
      <c r="B41" s="12" t="s">
        <v>126</v>
      </c>
      <c r="C41" s="12" t="s">
        <v>131</v>
      </c>
      <c r="D41" s="12" t="s">
        <v>132</v>
      </c>
      <c r="E41" s="12" t="s">
        <v>133</v>
      </c>
      <c r="I41" s="12" t="s">
        <v>37</v>
      </c>
    </row>
    <row r="42" spans="1:9">
      <c r="A42" s="12">
        <v>1</v>
      </c>
      <c r="B42" s="12" t="s">
        <v>126</v>
      </c>
      <c r="C42" s="12" t="s">
        <v>131</v>
      </c>
      <c r="D42" s="12" t="s">
        <v>134</v>
      </c>
      <c r="E42" s="12" t="s">
        <v>133</v>
      </c>
      <c r="F42" s="12" t="s">
        <v>136</v>
      </c>
      <c r="I42" s="12" t="s">
        <v>37</v>
      </c>
    </row>
    <row r="43" spans="1:9">
      <c r="A43" s="12">
        <v>1</v>
      </c>
      <c r="B43" s="12" t="s">
        <v>126</v>
      </c>
      <c r="C43" s="12" t="s">
        <v>131</v>
      </c>
      <c r="D43" s="12" t="s">
        <v>135</v>
      </c>
      <c r="E43" s="12" t="s">
        <v>133</v>
      </c>
      <c r="F43" s="12" t="s">
        <v>136</v>
      </c>
      <c r="I43" s="12" t="s">
        <v>37</v>
      </c>
    </row>
    <row r="44" spans="1:9">
      <c r="A44" s="12">
        <v>1</v>
      </c>
      <c r="B44" s="12" t="s">
        <v>126</v>
      </c>
      <c r="C44" s="12">
        <v>672</v>
      </c>
      <c r="D44" s="12" t="s">
        <v>137</v>
      </c>
      <c r="F44" s="12" t="s">
        <v>7</v>
      </c>
      <c r="I44" s="12" t="s">
        <v>37</v>
      </c>
    </row>
    <row r="45" spans="1:9">
      <c r="A45" s="12">
        <v>1</v>
      </c>
      <c r="B45" s="12" t="s">
        <v>126</v>
      </c>
      <c r="C45" s="12" t="s">
        <v>131</v>
      </c>
      <c r="D45" s="12" t="s">
        <v>138</v>
      </c>
      <c r="E45" s="12" t="s">
        <v>133</v>
      </c>
      <c r="I45" s="12" t="s">
        <v>37</v>
      </c>
    </row>
    <row r="46" spans="1:9">
      <c r="A46" s="12">
        <v>1</v>
      </c>
      <c r="B46" s="12" t="s">
        <v>126</v>
      </c>
      <c r="C46" s="12" t="s">
        <v>131</v>
      </c>
      <c r="D46" s="12" t="s">
        <v>139</v>
      </c>
      <c r="E46" s="12" t="s">
        <v>133</v>
      </c>
      <c r="I46" s="12" t="s">
        <v>37</v>
      </c>
    </row>
    <row r="47" spans="1:9">
      <c r="A47" s="12">
        <v>1</v>
      </c>
      <c r="B47" s="28" t="s">
        <v>126</v>
      </c>
      <c r="C47" s="28" t="s">
        <v>243</v>
      </c>
      <c r="D47" s="28" t="s">
        <v>311</v>
      </c>
      <c r="E47" s="28" t="s">
        <v>133</v>
      </c>
      <c r="F47" s="28"/>
      <c r="H47" s="28"/>
      <c r="I47" s="28"/>
    </row>
    <row r="48" spans="1:9">
      <c r="A48" s="12">
        <v>1</v>
      </c>
      <c r="B48" s="28" t="s">
        <v>126</v>
      </c>
      <c r="C48" s="28" t="s">
        <v>244</v>
      </c>
      <c r="D48" s="28" t="s">
        <v>309</v>
      </c>
      <c r="E48" s="28" t="s">
        <v>133</v>
      </c>
      <c r="F48" s="28"/>
      <c r="H48" s="28"/>
      <c r="I48" s="28"/>
    </row>
    <row r="49" spans="1:9">
      <c r="A49" s="12">
        <v>1</v>
      </c>
      <c r="B49" s="28" t="s">
        <v>126</v>
      </c>
      <c r="C49" s="28" t="s">
        <v>244</v>
      </c>
      <c r="D49" s="28" t="s">
        <v>310</v>
      </c>
      <c r="E49" s="28" t="s">
        <v>133</v>
      </c>
      <c r="F49" s="28"/>
      <c r="H49" s="28"/>
      <c r="I49" s="28"/>
    </row>
    <row r="50" spans="1:9">
      <c r="B50" s="28"/>
      <c r="C50" s="28"/>
      <c r="D50" s="28"/>
      <c r="E50" s="28"/>
      <c r="F50" s="28"/>
      <c r="H50" s="28"/>
      <c r="I50" s="28"/>
    </row>
    <row r="51" spans="1:9">
      <c r="B51" s="28"/>
      <c r="C51" s="28"/>
      <c r="D51" s="28"/>
      <c r="E51" s="28"/>
      <c r="F51" s="28"/>
      <c r="H51" s="28"/>
      <c r="I51" s="28"/>
    </row>
    <row r="52" spans="1:9">
      <c r="A52" s="39">
        <v>1</v>
      </c>
      <c r="B52" s="28" t="s">
        <v>12</v>
      </c>
      <c r="C52" s="28" t="s">
        <v>55</v>
      </c>
      <c r="D52" s="28" t="s">
        <v>56</v>
      </c>
      <c r="E52" s="28" t="s">
        <v>59</v>
      </c>
      <c r="F52" s="28" t="s">
        <v>60</v>
      </c>
      <c r="H52" s="28" t="s">
        <v>61</v>
      </c>
      <c r="I52" s="28" t="s">
        <v>58</v>
      </c>
    </row>
    <row r="53" spans="1:9">
      <c r="A53" s="39">
        <v>1</v>
      </c>
      <c r="B53" s="28" t="s">
        <v>12</v>
      </c>
      <c r="C53" s="28" t="s">
        <v>55</v>
      </c>
      <c r="D53" s="28" t="s">
        <v>57</v>
      </c>
      <c r="E53" s="28" t="s">
        <v>59</v>
      </c>
      <c r="F53" s="28" t="s">
        <v>60</v>
      </c>
      <c r="H53" s="28" t="s">
        <v>61</v>
      </c>
      <c r="I53" s="28" t="s">
        <v>58</v>
      </c>
    </row>
    <row r="54" spans="1:9">
      <c r="A54" s="39">
        <v>1</v>
      </c>
      <c r="B54" s="28" t="s">
        <v>12</v>
      </c>
      <c r="C54" s="28" t="s">
        <v>359</v>
      </c>
      <c r="D54" s="28">
        <v>39776</v>
      </c>
      <c r="E54" s="28" t="s">
        <v>351</v>
      </c>
      <c r="F54" s="62" t="s">
        <v>268</v>
      </c>
      <c r="G54" s="4" t="s">
        <v>63</v>
      </c>
      <c r="H54" s="28"/>
      <c r="I54" s="28"/>
    </row>
    <row r="55" spans="1:9">
      <c r="A55" s="39">
        <v>17</v>
      </c>
      <c r="B55" s="28" t="s">
        <v>12</v>
      </c>
      <c r="C55" s="28" t="s">
        <v>284</v>
      </c>
      <c r="D55" s="32" t="s">
        <v>153</v>
      </c>
      <c r="E55" s="28" t="s">
        <v>189</v>
      </c>
      <c r="F55" s="28" t="s">
        <v>153</v>
      </c>
      <c r="G55" s="12" t="s">
        <v>193</v>
      </c>
      <c r="H55" s="28"/>
      <c r="I55" s="28" t="s">
        <v>23</v>
      </c>
    </row>
    <row r="56" spans="1:9">
      <c r="A56" s="12">
        <v>1</v>
      </c>
      <c r="B56" s="28" t="s">
        <v>12</v>
      </c>
      <c r="C56" s="28" t="s">
        <v>288</v>
      </c>
      <c r="D56" s="12" t="s">
        <v>259</v>
      </c>
      <c r="E56" s="28" t="s">
        <v>289</v>
      </c>
      <c r="F56" s="28"/>
      <c r="H56" s="28"/>
      <c r="I56" s="28" t="s">
        <v>291</v>
      </c>
    </row>
    <row r="57" spans="1:9">
      <c r="A57" s="12">
        <v>1</v>
      </c>
      <c r="B57" s="28" t="s">
        <v>12</v>
      </c>
      <c r="C57" s="28" t="s">
        <v>288</v>
      </c>
      <c r="D57" s="12" t="s">
        <v>258</v>
      </c>
      <c r="E57" s="28" t="s">
        <v>287</v>
      </c>
      <c r="F57" s="28" t="s">
        <v>290</v>
      </c>
      <c r="H57" s="28"/>
      <c r="I57" s="28" t="s">
        <v>291</v>
      </c>
    </row>
    <row r="59" spans="1:9">
      <c r="A59" s="39">
        <v>1</v>
      </c>
      <c r="B59" s="12" t="s">
        <v>146</v>
      </c>
      <c r="C59" s="12" t="s">
        <v>141</v>
      </c>
      <c r="D59" s="12" t="s">
        <v>142</v>
      </c>
      <c r="E59" s="12" t="s">
        <v>143</v>
      </c>
      <c r="F59" s="63" t="s">
        <v>147</v>
      </c>
      <c r="I59" s="12" t="s">
        <v>144</v>
      </c>
    </row>
    <row r="61" spans="1:9">
      <c r="A61" s="39">
        <v>22</v>
      </c>
      <c r="B61" s="12" t="s">
        <v>240</v>
      </c>
      <c r="C61" s="12" t="s">
        <v>241</v>
      </c>
      <c r="E61" s="12" t="s">
        <v>242</v>
      </c>
      <c r="F61" s="61" t="s">
        <v>268</v>
      </c>
      <c r="H61" s="4" t="s">
        <v>24</v>
      </c>
      <c r="I61" s="12" t="s">
        <v>292</v>
      </c>
    </row>
    <row r="62" spans="1:9">
      <c r="B62" s="28"/>
      <c r="C62" s="28"/>
      <c r="D62" s="28"/>
      <c r="E62" s="28"/>
      <c r="F62" s="28"/>
      <c r="H62" s="28"/>
      <c r="I62" s="28"/>
    </row>
    <row r="63" spans="1:9">
      <c r="A63" s="39">
        <v>1</v>
      </c>
      <c r="B63" s="28" t="s">
        <v>179</v>
      </c>
      <c r="C63" s="28" t="s">
        <v>382</v>
      </c>
      <c r="D63" s="28" t="s">
        <v>383</v>
      </c>
      <c r="E63" s="28" t="s">
        <v>384</v>
      </c>
      <c r="F63" s="32" t="s">
        <v>385</v>
      </c>
      <c r="H63" s="28"/>
      <c r="I63" s="28"/>
    </row>
    <row r="64" spans="1:9">
      <c r="B64" s="28"/>
      <c r="C64" s="28"/>
      <c r="D64" s="28"/>
      <c r="E64" s="28"/>
      <c r="F64" s="28"/>
      <c r="H64" s="28"/>
      <c r="I64" s="28"/>
    </row>
    <row r="65" spans="1:9">
      <c r="A65" s="39">
        <v>1</v>
      </c>
      <c r="B65" s="28" t="s">
        <v>391</v>
      </c>
      <c r="C65" s="28" t="s">
        <v>392</v>
      </c>
      <c r="D65" s="28">
        <v>4323900932</v>
      </c>
      <c r="E65" s="28" t="s">
        <v>393</v>
      </c>
      <c r="F65" s="28" t="s">
        <v>395</v>
      </c>
      <c r="H65" s="28"/>
      <c r="I65" s="28" t="s">
        <v>394</v>
      </c>
    </row>
    <row r="66" spans="1:9">
      <c r="B66" s="28"/>
      <c r="C66" s="28"/>
      <c r="D66" s="28"/>
      <c r="E66" s="28"/>
      <c r="F66" s="28"/>
      <c r="H66" s="28"/>
      <c r="I66" s="28"/>
    </row>
    <row r="67" spans="1:9">
      <c r="A67" s="39">
        <v>1</v>
      </c>
      <c r="B67" s="12" t="s">
        <v>362</v>
      </c>
      <c r="C67" s="12" t="s">
        <v>360</v>
      </c>
      <c r="D67" s="12" t="s">
        <v>361</v>
      </c>
      <c r="E67" s="12" t="s">
        <v>8</v>
      </c>
      <c r="F67" s="12" t="s">
        <v>11</v>
      </c>
      <c r="H67" s="12" t="s">
        <v>10</v>
      </c>
      <c r="I67" s="12" t="s">
        <v>9</v>
      </c>
    </row>
    <row r="68" spans="1:9">
      <c r="A68" s="39">
        <v>40</v>
      </c>
      <c r="B68" s="12" t="s">
        <v>248</v>
      </c>
      <c r="C68" s="12" t="s">
        <v>360</v>
      </c>
      <c r="D68" s="12" t="s">
        <v>361</v>
      </c>
      <c r="E68" s="12" t="s">
        <v>8</v>
      </c>
      <c r="F68" s="30" t="s">
        <v>275</v>
      </c>
      <c r="H68" s="12" t="s">
        <v>10</v>
      </c>
      <c r="I68" s="12" t="s">
        <v>9</v>
      </c>
    </row>
    <row r="69" spans="1:9">
      <c r="F69" s="29"/>
    </row>
    <row r="70" spans="1:9">
      <c r="A70" s="39">
        <v>1</v>
      </c>
      <c r="B70" s="12" t="s">
        <v>369</v>
      </c>
      <c r="C70" s="12" t="s">
        <v>370</v>
      </c>
      <c r="D70" s="12" t="s">
        <v>371</v>
      </c>
      <c r="E70" s="12" t="s">
        <v>374</v>
      </c>
      <c r="F70" s="29"/>
      <c r="I70" s="12" t="s">
        <v>375</v>
      </c>
    </row>
    <row r="71" spans="1:9">
      <c r="A71" s="39">
        <v>1</v>
      </c>
      <c r="B71" s="12" t="s">
        <v>369</v>
      </c>
      <c r="C71" s="12" t="s">
        <v>370</v>
      </c>
      <c r="D71" s="12" t="s">
        <v>372</v>
      </c>
      <c r="E71" s="12" t="s">
        <v>374</v>
      </c>
      <c r="F71" s="29"/>
      <c r="I71" s="12" t="s">
        <v>375</v>
      </c>
    </row>
    <row r="72" spans="1:9">
      <c r="A72" s="39">
        <v>1</v>
      </c>
      <c r="B72" s="12" t="s">
        <v>369</v>
      </c>
      <c r="C72" s="12" t="s">
        <v>370</v>
      </c>
      <c r="D72" s="12" t="s">
        <v>373</v>
      </c>
      <c r="E72" s="12" t="s">
        <v>374</v>
      </c>
      <c r="F72" s="29"/>
      <c r="I72" s="12" t="s">
        <v>375</v>
      </c>
    </row>
    <row r="73" spans="1:9">
      <c r="F73" s="29"/>
    </row>
    <row r="74" spans="1:9">
      <c r="A74" s="39">
        <v>1</v>
      </c>
      <c r="B74" s="28" t="s">
        <v>31</v>
      </c>
      <c r="C74" s="28" t="s">
        <v>269</v>
      </c>
      <c r="D74" s="28" t="s">
        <v>453</v>
      </c>
      <c r="E74" s="28" t="s">
        <v>271</v>
      </c>
      <c r="F74" s="28" t="s">
        <v>454</v>
      </c>
      <c r="H74" s="28"/>
      <c r="I74" s="28" t="s">
        <v>270</v>
      </c>
    </row>
    <row r="75" spans="1:9">
      <c r="A75" s="39">
        <v>2</v>
      </c>
      <c r="B75" s="28" t="s">
        <v>31</v>
      </c>
      <c r="C75" s="28" t="s">
        <v>514</v>
      </c>
      <c r="D75" s="28" t="s">
        <v>515</v>
      </c>
      <c r="E75" s="28" t="s">
        <v>516</v>
      </c>
      <c r="F75" s="32" t="s">
        <v>153</v>
      </c>
      <c r="H75" s="28"/>
      <c r="I75" s="28" t="s">
        <v>477</v>
      </c>
    </row>
    <row r="76" spans="1:9">
      <c r="A76" s="39">
        <v>1</v>
      </c>
      <c r="B76" s="28" t="s">
        <v>31</v>
      </c>
      <c r="C76" s="28" t="s">
        <v>514</v>
      </c>
      <c r="D76" s="28" t="s">
        <v>517</v>
      </c>
      <c r="E76" s="28" t="s">
        <v>518</v>
      </c>
      <c r="F76" s="32" t="s">
        <v>13</v>
      </c>
      <c r="H76" s="28"/>
      <c r="I76" s="28" t="s">
        <v>477</v>
      </c>
    </row>
    <row r="77" spans="1:9">
      <c r="A77" s="39">
        <v>34</v>
      </c>
      <c r="B77" s="12" t="s">
        <v>31</v>
      </c>
      <c r="C77" s="31" t="s">
        <v>402</v>
      </c>
      <c r="D77" s="28" t="s">
        <v>475</v>
      </c>
      <c r="E77" s="28" t="s">
        <v>405</v>
      </c>
      <c r="F77" s="32" t="s">
        <v>476</v>
      </c>
      <c r="G77" s="12" t="s">
        <v>478</v>
      </c>
      <c r="H77" s="28" t="s">
        <v>486</v>
      </c>
      <c r="I77" s="28" t="s">
        <v>477</v>
      </c>
    </row>
    <row r="78" spans="1:9">
      <c r="A78" s="39">
        <v>5</v>
      </c>
      <c r="B78" s="12" t="s">
        <v>31</v>
      </c>
      <c r="C78" s="31" t="s">
        <v>402</v>
      </c>
      <c r="D78" s="28" t="s">
        <v>479</v>
      </c>
      <c r="E78" s="28" t="s">
        <v>405</v>
      </c>
      <c r="F78" s="32" t="s">
        <v>476</v>
      </c>
      <c r="G78" s="12" t="s">
        <v>480</v>
      </c>
      <c r="H78" s="28" t="s">
        <v>486</v>
      </c>
      <c r="I78" s="28" t="s">
        <v>477</v>
      </c>
    </row>
    <row r="79" spans="1:9">
      <c r="A79" s="39">
        <v>18</v>
      </c>
      <c r="B79" s="12" t="s">
        <v>31</v>
      </c>
      <c r="C79" s="31" t="s">
        <v>456</v>
      </c>
      <c r="D79" s="28" t="s">
        <v>481</v>
      </c>
      <c r="E79" s="28" t="s">
        <v>459</v>
      </c>
      <c r="F79" s="32" t="s">
        <v>482</v>
      </c>
      <c r="G79" s="12" t="s">
        <v>478</v>
      </c>
      <c r="H79" s="28"/>
      <c r="I79" s="28" t="s">
        <v>23</v>
      </c>
    </row>
    <row r="80" spans="1:9">
      <c r="A80" s="39">
        <v>10</v>
      </c>
      <c r="B80" s="12" t="s">
        <v>31</v>
      </c>
      <c r="C80" s="31" t="s">
        <v>352</v>
      </c>
      <c r="D80" s="28" t="s">
        <v>353</v>
      </c>
      <c r="E80" s="28" t="s">
        <v>354</v>
      </c>
      <c r="F80" s="62" t="s">
        <v>363</v>
      </c>
      <c r="G80" s="12" t="s">
        <v>364</v>
      </c>
      <c r="H80" s="28"/>
      <c r="I80" s="28" t="s">
        <v>23</v>
      </c>
    </row>
    <row r="81" spans="1:9">
      <c r="B81" s="28"/>
      <c r="C81" s="31"/>
      <c r="D81" s="28"/>
      <c r="E81" s="28"/>
      <c r="F81" s="28"/>
      <c r="H81" s="28"/>
      <c r="I81" s="28"/>
    </row>
    <row r="82" spans="1:9">
      <c r="A82" s="39">
        <v>9</v>
      </c>
      <c r="B82" s="28" t="s">
        <v>302</v>
      </c>
      <c r="C82" s="31" t="s">
        <v>303</v>
      </c>
      <c r="D82" s="28" t="s">
        <v>304</v>
      </c>
      <c r="E82" s="28" t="s">
        <v>305</v>
      </c>
      <c r="F82" s="28" t="s">
        <v>153</v>
      </c>
      <c r="G82" s="12" t="s">
        <v>193</v>
      </c>
      <c r="H82" s="28" t="s">
        <v>307</v>
      </c>
      <c r="I82" s="28" t="s">
        <v>306</v>
      </c>
    </row>
    <row r="83" spans="1:9">
      <c r="B83" s="28"/>
      <c r="C83" s="31"/>
      <c r="D83" s="28"/>
      <c r="E83" s="28"/>
      <c r="F83" s="28"/>
      <c r="H83" s="28"/>
      <c r="I83" s="28"/>
    </row>
    <row r="84" spans="1:9">
      <c r="A84" s="39">
        <v>2</v>
      </c>
      <c r="B84" s="28" t="s">
        <v>235</v>
      </c>
      <c r="C84" s="31" t="s">
        <v>236</v>
      </c>
      <c r="D84" s="28" t="s">
        <v>237</v>
      </c>
      <c r="E84" s="28" t="s">
        <v>238</v>
      </c>
      <c r="F84" s="28"/>
      <c r="H84" s="28"/>
      <c r="I84" s="28"/>
    </row>
    <row r="85" spans="1:9">
      <c r="B85" s="28"/>
      <c r="C85" s="31"/>
      <c r="D85" s="28"/>
      <c r="E85" s="28"/>
      <c r="F85" s="28"/>
      <c r="H85" s="28"/>
      <c r="I85" s="28"/>
    </row>
    <row r="86" spans="1:9">
      <c r="A86" s="12">
        <v>1</v>
      </c>
      <c r="B86" s="28" t="s">
        <v>223</v>
      </c>
      <c r="C86" s="31" t="s">
        <v>576</v>
      </c>
      <c r="D86" s="28" t="s">
        <v>471</v>
      </c>
      <c r="E86" s="28" t="s">
        <v>472</v>
      </c>
      <c r="F86" s="28" t="s">
        <v>473</v>
      </c>
      <c r="G86" s="12" t="s">
        <v>574</v>
      </c>
      <c r="H86" s="28" t="s">
        <v>575</v>
      </c>
      <c r="I86" s="28" t="s">
        <v>474</v>
      </c>
    </row>
    <row r="87" spans="1:9">
      <c r="B87" s="28"/>
      <c r="C87" s="31"/>
      <c r="D87" s="28"/>
      <c r="E87" s="28"/>
      <c r="F87" s="28"/>
      <c r="H87" s="28"/>
      <c r="I87" s="28"/>
    </row>
    <row r="88" spans="1:9">
      <c r="A88" s="12">
        <v>12</v>
      </c>
      <c r="B88" s="12" t="s">
        <v>180</v>
      </c>
      <c r="C88" s="12" t="s">
        <v>190</v>
      </c>
      <c r="D88" s="4" t="s">
        <v>191</v>
      </c>
      <c r="E88" s="12" t="s">
        <v>297</v>
      </c>
      <c r="F88" s="12" t="s">
        <v>153</v>
      </c>
      <c r="G88" s="12" t="s">
        <v>193</v>
      </c>
      <c r="I88" s="12" t="s">
        <v>192</v>
      </c>
    </row>
    <row r="89" spans="1:9">
      <c r="A89" s="12">
        <v>31</v>
      </c>
      <c r="B89" s="12" t="s">
        <v>180</v>
      </c>
      <c r="C89" s="12" t="s">
        <v>298</v>
      </c>
      <c r="D89" s="4" t="s">
        <v>153</v>
      </c>
      <c r="E89" s="12" t="s">
        <v>299</v>
      </c>
      <c r="F89" s="12" t="s">
        <v>153</v>
      </c>
      <c r="G89" s="12" t="s">
        <v>193</v>
      </c>
      <c r="I89" s="12" t="s">
        <v>300</v>
      </c>
    </row>
    <row r="90" spans="1:9">
      <c r="A90" s="35">
        <v>51</v>
      </c>
      <c r="B90" s="12" t="s">
        <v>180</v>
      </c>
      <c r="C90" s="12" t="s">
        <v>216</v>
      </c>
      <c r="D90" s="4" t="s">
        <v>153</v>
      </c>
      <c r="E90" s="12" t="s">
        <v>194</v>
      </c>
      <c r="F90" s="12" t="s">
        <v>153</v>
      </c>
      <c r="G90" s="12" t="s">
        <v>193</v>
      </c>
      <c r="H90" s="4"/>
      <c r="I90" s="12" t="s">
        <v>195</v>
      </c>
    </row>
    <row r="91" spans="1:9">
      <c r="A91" s="12">
        <v>7</v>
      </c>
      <c r="B91" s="12" t="s">
        <v>180</v>
      </c>
      <c r="C91" s="12" t="s">
        <v>301</v>
      </c>
      <c r="D91" s="4" t="s">
        <v>153</v>
      </c>
      <c r="E91" s="12" t="s">
        <v>184</v>
      </c>
      <c r="F91" s="63" t="s">
        <v>181</v>
      </c>
      <c r="G91" s="12" t="s">
        <v>193</v>
      </c>
      <c r="I91" s="12" t="s">
        <v>183</v>
      </c>
    </row>
    <row r="92" spans="1:9">
      <c r="A92" s="35">
        <v>5</v>
      </c>
      <c r="B92" s="12" t="s">
        <v>180</v>
      </c>
      <c r="C92" s="12" t="s">
        <v>182</v>
      </c>
      <c r="D92" s="4" t="s">
        <v>153</v>
      </c>
      <c r="E92" s="12" t="s">
        <v>186</v>
      </c>
      <c r="F92" s="12" t="s">
        <v>153</v>
      </c>
      <c r="G92" s="12" t="s">
        <v>193</v>
      </c>
      <c r="H92" s="4"/>
      <c r="I92" s="12" t="s">
        <v>21</v>
      </c>
    </row>
    <row r="93" spans="1:9">
      <c r="A93" s="12">
        <v>30</v>
      </c>
      <c r="B93" s="12" t="s">
        <v>180</v>
      </c>
      <c r="C93" s="12" t="s">
        <v>185</v>
      </c>
      <c r="D93" s="4" t="s">
        <v>153</v>
      </c>
      <c r="E93" s="12" t="s">
        <v>187</v>
      </c>
      <c r="F93" s="12" t="s">
        <v>153</v>
      </c>
      <c r="G93" s="12" t="s">
        <v>193</v>
      </c>
      <c r="I93" s="12" t="s">
        <v>21</v>
      </c>
    </row>
    <row r="94" spans="1:9">
      <c r="A94" s="12">
        <v>17</v>
      </c>
      <c r="B94" s="12" t="s">
        <v>180</v>
      </c>
      <c r="C94" s="12" t="s">
        <v>188</v>
      </c>
      <c r="D94" s="4" t="s">
        <v>153</v>
      </c>
      <c r="E94" s="12" t="s">
        <v>189</v>
      </c>
      <c r="F94" s="12" t="s">
        <v>153</v>
      </c>
      <c r="G94" s="12" t="s">
        <v>193</v>
      </c>
      <c r="I94" s="12" t="s">
        <v>23</v>
      </c>
    </row>
    <row r="95" spans="1:9">
      <c r="A95" s="13"/>
      <c r="B95" s="28"/>
      <c r="C95" s="28" t="s">
        <v>283</v>
      </c>
      <c r="D95" s="28"/>
      <c r="E95" s="28"/>
      <c r="F95" s="28"/>
      <c r="I95" s="28"/>
    </row>
    <row r="96" spans="1:9">
      <c r="A96" s="13"/>
      <c r="B96" s="28"/>
      <c r="C96" s="28"/>
      <c r="D96" s="28"/>
      <c r="E96" s="28"/>
      <c r="F96" s="28"/>
      <c r="I96" s="28"/>
    </row>
    <row r="97" spans="2:9">
      <c r="B97" s="28"/>
      <c r="C97" s="28"/>
      <c r="D97" s="28"/>
      <c r="E97" s="28"/>
      <c r="F97" s="28"/>
      <c r="H97" s="28"/>
      <c r="I97" s="28"/>
    </row>
    <row r="98" spans="2:9">
      <c r="B98" s="28"/>
      <c r="C98" s="28"/>
      <c r="D98" s="28"/>
      <c r="E98" s="28"/>
      <c r="F98" s="28"/>
      <c r="H98" s="28"/>
      <c r="I98" s="28"/>
    </row>
    <row r="99" spans="2:9">
      <c r="B99" s="28"/>
      <c r="C99" s="28"/>
      <c r="D99" s="28"/>
      <c r="E99" s="28"/>
      <c r="F99" s="28"/>
      <c r="H99" s="28"/>
      <c r="I99" s="28"/>
    </row>
    <row r="100" spans="2:9">
      <c r="B100" s="28"/>
      <c r="C100" s="28"/>
      <c r="D100" s="28"/>
      <c r="E100" s="28"/>
      <c r="F100" s="28"/>
      <c r="H100" s="28"/>
      <c r="I100" s="28"/>
    </row>
    <row r="101" spans="2:9">
      <c r="B101" s="28"/>
      <c r="C101" s="28"/>
      <c r="D101" s="28"/>
      <c r="E101" s="28"/>
      <c r="F101" s="28"/>
      <c r="H101" s="28"/>
      <c r="I101" s="28"/>
    </row>
    <row r="102" spans="2:9">
      <c r="B102" s="28"/>
      <c r="C102" s="28"/>
      <c r="D102" s="28"/>
      <c r="E102" s="28"/>
      <c r="F102" s="28"/>
      <c r="H102" s="28"/>
      <c r="I102" s="28"/>
    </row>
    <row r="103" spans="2:9">
      <c r="B103" s="28"/>
      <c r="C103" s="28"/>
      <c r="D103" s="28"/>
      <c r="E103" s="28"/>
      <c r="F103" s="28"/>
      <c r="H103" s="28"/>
      <c r="I103" s="28"/>
    </row>
    <row r="105" spans="2:9">
      <c r="H105" s="13"/>
    </row>
  </sheetData>
  <phoneticPr fontId="1" type="noConversion"/>
  <pageMargins left="0.25" right="0.25" top="0.75" bottom="0.75" header="0.3" footer="0.3"/>
  <pageSetup paperSize="9" scale="98" orientation="landscape" horizontalDpi="0" verticalDpi="0" copies="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J35"/>
  <sheetViews>
    <sheetView workbookViewId="0">
      <selection activeCell="E33" sqref="A1:E33"/>
    </sheetView>
  </sheetViews>
  <sheetFormatPr defaultColWidth="11" defaultRowHeight="15.6"/>
  <cols>
    <col min="1" max="1" width="8" customWidth="1"/>
    <col min="2" max="2" width="17.69921875" customWidth="1"/>
    <col min="3" max="3" width="18.19921875" customWidth="1"/>
    <col min="5" max="5" width="12.69921875" customWidth="1"/>
    <col min="6" max="6" width="9.19921875" customWidth="1"/>
    <col min="8" max="8" width="13.19921875" customWidth="1"/>
    <col min="9" max="9" width="15.296875" customWidth="1"/>
    <col min="10" max="10" width="10.796875" style="1"/>
  </cols>
  <sheetData>
    <row r="2" spans="1:9" ht="18">
      <c r="A2" s="4" t="s">
        <v>14</v>
      </c>
      <c r="B2" s="4" t="s">
        <v>527</v>
      </c>
      <c r="C2" s="4" t="s">
        <v>527</v>
      </c>
      <c r="D2" s="4" t="s">
        <v>398</v>
      </c>
      <c r="E2" s="4" t="s">
        <v>16</v>
      </c>
      <c r="F2" s="3"/>
      <c r="G2" s="7"/>
      <c r="H2" s="7"/>
      <c r="I2" s="3"/>
    </row>
    <row r="4" spans="1:9">
      <c r="A4" s="3">
        <v>28</v>
      </c>
      <c r="B4" s="3">
        <v>2835420</v>
      </c>
      <c r="C4" s="3"/>
      <c r="D4" s="3" t="s">
        <v>145</v>
      </c>
      <c r="E4" s="7" t="s">
        <v>318</v>
      </c>
      <c r="F4" s="3"/>
      <c r="G4" s="7"/>
      <c r="H4" s="7"/>
      <c r="I4" s="3"/>
    </row>
    <row r="5" spans="1:9">
      <c r="A5" s="3">
        <v>3</v>
      </c>
      <c r="B5" s="3">
        <v>2835422</v>
      </c>
      <c r="C5" s="3"/>
      <c r="D5" s="3" t="s">
        <v>145</v>
      </c>
      <c r="E5" s="3" t="s">
        <v>537</v>
      </c>
    </row>
    <row r="6" spans="1:9">
      <c r="A6" s="3">
        <v>29</v>
      </c>
      <c r="B6" s="3">
        <v>2839311</v>
      </c>
      <c r="C6" s="3"/>
      <c r="D6" s="3" t="s">
        <v>145</v>
      </c>
      <c r="E6" s="7" t="s">
        <v>29</v>
      </c>
      <c r="F6" s="3"/>
      <c r="G6" s="7"/>
      <c r="H6" s="7"/>
      <c r="I6" s="3"/>
    </row>
    <row r="7" spans="1:9">
      <c r="A7" s="3">
        <v>2</v>
      </c>
      <c r="B7" s="3">
        <v>2840571</v>
      </c>
      <c r="C7" s="3"/>
      <c r="D7" s="3" t="s">
        <v>145</v>
      </c>
      <c r="E7" s="3" t="s">
        <v>29</v>
      </c>
    </row>
    <row r="8" spans="1:9">
      <c r="A8" s="3">
        <v>8</v>
      </c>
      <c r="B8" s="3">
        <v>3595508</v>
      </c>
      <c r="C8" s="3"/>
      <c r="D8" s="3" t="s">
        <v>145</v>
      </c>
      <c r="E8" s="7" t="s">
        <v>532</v>
      </c>
      <c r="F8" s="5"/>
      <c r="G8" s="6"/>
      <c r="H8" s="6"/>
      <c r="I8" s="5"/>
    </row>
    <row r="9" spans="1:9">
      <c r="A9" s="3">
        <v>6</v>
      </c>
      <c r="B9" s="3">
        <v>3596990</v>
      </c>
      <c r="C9" s="3"/>
      <c r="D9" s="3" t="s">
        <v>333</v>
      </c>
      <c r="E9" s="3" t="s">
        <v>533</v>
      </c>
    </row>
    <row r="10" spans="1:9">
      <c r="A10" s="3">
        <v>8</v>
      </c>
      <c r="B10" s="3">
        <v>3598544</v>
      </c>
      <c r="C10" s="3"/>
      <c r="D10" s="3" t="s">
        <v>534</v>
      </c>
      <c r="E10" s="3" t="s">
        <v>121</v>
      </c>
    </row>
    <row r="11" spans="1:9">
      <c r="A11" s="3">
        <v>26</v>
      </c>
      <c r="B11" s="3">
        <v>3599601</v>
      </c>
      <c r="C11" s="3"/>
      <c r="D11" s="3" t="s">
        <v>145</v>
      </c>
      <c r="E11" s="7" t="s">
        <v>212</v>
      </c>
      <c r="F11" s="3"/>
      <c r="G11" s="7"/>
      <c r="H11" s="7"/>
      <c r="I11" s="3"/>
    </row>
    <row r="12" spans="1:9">
      <c r="A12" s="3">
        <v>2</v>
      </c>
      <c r="B12" s="3">
        <v>3789645</v>
      </c>
      <c r="C12" s="3"/>
      <c r="D12" s="3" t="s">
        <v>529</v>
      </c>
      <c r="E12" s="7" t="s">
        <v>29</v>
      </c>
      <c r="F12" s="3"/>
      <c r="G12" s="7"/>
      <c r="H12" s="2"/>
      <c r="I12" s="3"/>
    </row>
    <row r="13" spans="1:9">
      <c r="A13" s="3">
        <v>2</v>
      </c>
      <c r="B13" s="3">
        <v>3793737</v>
      </c>
      <c r="C13" s="3"/>
      <c r="D13" s="3" t="s">
        <v>529</v>
      </c>
      <c r="E13" s="7" t="s">
        <v>530</v>
      </c>
      <c r="F13" s="5"/>
      <c r="G13" s="6"/>
      <c r="H13" s="6"/>
      <c r="I13" s="5"/>
    </row>
    <row r="14" spans="1:9">
      <c r="A14" s="3">
        <v>1</v>
      </c>
      <c r="B14" s="3">
        <v>3793749</v>
      </c>
      <c r="C14" s="3"/>
      <c r="D14" s="3" t="s">
        <v>529</v>
      </c>
      <c r="E14" s="3" t="s">
        <v>530</v>
      </c>
    </row>
    <row r="15" spans="1:9">
      <c r="A15" s="3">
        <v>3</v>
      </c>
      <c r="B15" s="3">
        <v>3793767</v>
      </c>
      <c r="C15" s="3"/>
      <c r="D15" s="3" t="s">
        <v>529</v>
      </c>
      <c r="E15" s="7" t="s">
        <v>530</v>
      </c>
      <c r="F15" s="3"/>
      <c r="G15" s="7"/>
      <c r="H15" s="7"/>
      <c r="I15" s="3"/>
    </row>
    <row r="16" spans="1:9">
      <c r="A16" s="3">
        <v>2</v>
      </c>
      <c r="B16" s="3">
        <v>3793782</v>
      </c>
      <c r="C16" s="3"/>
      <c r="D16" s="3" t="s">
        <v>529</v>
      </c>
      <c r="E16" s="7" t="s">
        <v>530</v>
      </c>
      <c r="F16" s="5"/>
      <c r="G16" s="6"/>
      <c r="H16" s="6"/>
      <c r="I16" s="5"/>
    </row>
    <row r="17" spans="1:9">
      <c r="A17" s="3">
        <v>2</v>
      </c>
      <c r="B17" s="3">
        <v>3793785</v>
      </c>
      <c r="C17" s="3"/>
      <c r="D17" s="3" t="s">
        <v>529</v>
      </c>
      <c r="E17" s="7" t="s">
        <v>530</v>
      </c>
      <c r="F17" s="5"/>
      <c r="G17" s="6"/>
      <c r="H17" s="6"/>
      <c r="I17" s="5"/>
    </row>
    <row r="18" spans="1:9">
      <c r="A18" s="3">
        <v>2</v>
      </c>
      <c r="B18" s="3">
        <v>4038537</v>
      </c>
      <c r="C18" s="3"/>
      <c r="D18" s="3" t="s">
        <v>145</v>
      </c>
      <c r="E18" s="3" t="s">
        <v>536</v>
      </c>
    </row>
    <row r="19" spans="1:9">
      <c r="A19" s="3">
        <v>4</v>
      </c>
      <c r="B19" s="3">
        <v>4039963</v>
      </c>
      <c r="C19" s="3"/>
      <c r="D19" s="3" t="s">
        <v>333</v>
      </c>
      <c r="E19" s="3" t="s">
        <v>530</v>
      </c>
    </row>
    <row r="20" spans="1:9">
      <c r="A20" s="3">
        <v>2</v>
      </c>
      <c r="B20" s="3">
        <v>4040472</v>
      </c>
      <c r="C20" s="3"/>
      <c r="D20" s="3" t="s">
        <v>145</v>
      </c>
      <c r="E20" s="3" t="s">
        <v>536</v>
      </c>
    </row>
    <row r="21" spans="1:9">
      <c r="A21" s="3">
        <v>3</v>
      </c>
      <c r="B21" s="3">
        <v>4040575</v>
      </c>
      <c r="C21" s="3"/>
      <c r="D21" s="3" t="s">
        <v>321</v>
      </c>
      <c r="E21" s="3" t="s">
        <v>530</v>
      </c>
    </row>
    <row r="22" spans="1:9">
      <c r="A22" s="3">
        <v>2</v>
      </c>
      <c r="B22" s="3">
        <v>4040575</v>
      </c>
      <c r="C22" s="3"/>
      <c r="D22" s="3" t="s">
        <v>321</v>
      </c>
      <c r="E22" s="3" t="s">
        <v>538</v>
      </c>
    </row>
    <row r="23" spans="1:9">
      <c r="A23" s="3">
        <v>1</v>
      </c>
      <c r="B23" s="3">
        <v>4040577</v>
      </c>
      <c r="C23" s="3"/>
      <c r="D23" s="3" t="s">
        <v>145</v>
      </c>
      <c r="E23" s="3" t="s">
        <v>29</v>
      </c>
    </row>
    <row r="24" spans="1:9">
      <c r="A24" s="3">
        <v>10</v>
      </c>
      <c r="B24" s="3">
        <v>4042667</v>
      </c>
      <c r="C24" s="3"/>
      <c r="D24" s="3" t="s">
        <v>333</v>
      </c>
      <c r="E24" s="7" t="s">
        <v>531</v>
      </c>
      <c r="F24" s="3"/>
      <c r="G24" s="7"/>
      <c r="H24" s="7"/>
      <c r="I24" s="3"/>
    </row>
    <row r="25" spans="1:9">
      <c r="A25" s="3">
        <v>20</v>
      </c>
      <c r="B25" s="3">
        <v>4043951</v>
      </c>
      <c r="C25" s="3"/>
      <c r="D25" s="3" t="s">
        <v>321</v>
      </c>
      <c r="E25" s="7" t="s">
        <v>528</v>
      </c>
      <c r="F25" s="3"/>
      <c r="G25" s="7"/>
      <c r="H25" s="7"/>
      <c r="I25" s="3"/>
    </row>
    <row r="26" spans="1:9">
      <c r="A26" s="3">
        <v>34</v>
      </c>
      <c r="B26" s="3">
        <v>5300978</v>
      </c>
      <c r="C26" s="3"/>
      <c r="D26" s="3"/>
      <c r="E26" s="7"/>
      <c r="F26" s="1"/>
      <c r="G26" s="2"/>
      <c r="H26" s="2"/>
      <c r="I26" s="1"/>
    </row>
    <row r="27" spans="1:9">
      <c r="A27" s="3">
        <v>10</v>
      </c>
      <c r="B27" s="3">
        <v>5326267</v>
      </c>
      <c r="C27" s="3"/>
      <c r="D27" s="3" t="s">
        <v>280</v>
      </c>
      <c r="E27" s="7" t="s">
        <v>528</v>
      </c>
      <c r="F27" s="3"/>
      <c r="G27" s="7"/>
      <c r="H27" s="7"/>
      <c r="I27" s="3"/>
    </row>
    <row r="28" spans="1:9">
      <c r="A28" s="3">
        <v>2</v>
      </c>
      <c r="B28" s="3">
        <v>5328087</v>
      </c>
      <c r="C28" s="3"/>
      <c r="D28" s="3" t="s">
        <v>529</v>
      </c>
      <c r="E28" s="7" t="s">
        <v>318</v>
      </c>
    </row>
    <row r="29" spans="1:9">
      <c r="A29" s="3">
        <v>2</v>
      </c>
      <c r="B29" s="3">
        <v>5328706</v>
      </c>
      <c r="C29" s="3"/>
      <c r="D29" s="3" t="s">
        <v>529</v>
      </c>
      <c r="E29" s="7" t="s">
        <v>29</v>
      </c>
      <c r="F29" s="3"/>
      <c r="G29" s="7"/>
      <c r="H29" s="7"/>
      <c r="I29" s="3"/>
    </row>
    <row r="30" spans="1:9">
      <c r="A30" s="3">
        <v>35</v>
      </c>
      <c r="B30" s="3">
        <v>5328971</v>
      </c>
      <c r="C30" s="60"/>
      <c r="D30" s="3" t="s">
        <v>280</v>
      </c>
      <c r="E30" s="7" t="s">
        <v>528</v>
      </c>
      <c r="F30" s="1"/>
      <c r="G30" s="2"/>
      <c r="H30" s="2"/>
      <c r="I30" s="1"/>
    </row>
    <row r="31" spans="1:9">
      <c r="A31" s="3">
        <v>2</v>
      </c>
      <c r="B31" s="3">
        <v>5352063</v>
      </c>
      <c r="C31" s="3"/>
      <c r="D31" s="3" t="s">
        <v>321</v>
      </c>
      <c r="E31" s="3" t="s">
        <v>535</v>
      </c>
    </row>
    <row r="32" spans="1:9">
      <c r="A32" s="3">
        <v>10</v>
      </c>
      <c r="B32" s="3">
        <v>5460650</v>
      </c>
      <c r="C32" s="3"/>
      <c r="D32" s="3" t="s">
        <v>529</v>
      </c>
      <c r="E32" s="7" t="s">
        <v>530</v>
      </c>
      <c r="F32" s="3"/>
      <c r="G32" s="7"/>
      <c r="H32" s="7"/>
      <c r="I32" s="3"/>
    </row>
    <row r="34" spans="1:9">
      <c r="A34" s="3"/>
      <c r="B34" s="3"/>
      <c r="C34" s="3"/>
      <c r="D34" s="3"/>
      <c r="E34" s="3"/>
      <c r="F34" s="3"/>
      <c r="G34" s="7"/>
      <c r="H34" s="7"/>
      <c r="I34" s="3"/>
    </row>
    <row r="35" spans="1:9">
      <c r="A35" s="3"/>
      <c r="B35" s="3"/>
      <c r="C35" s="3"/>
      <c r="D35" s="3"/>
      <c r="E35" s="7"/>
      <c r="F35" s="3"/>
      <c r="G35" s="7"/>
      <c r="H35" s="7"/>
      <c r="I35" s="3"/>
    </row>
  </sheetData>
  <sortState xmlns:xlrd2="http://schemas.microsoft.com/office/spreadsheetml/2017/richdata2" ref="A4:J35">
    <sortCondition ref="B4:B35"/>
  </sortState>
  <phoneticPr fontId="1" type="noConversion"/>
  <pageMargins left="0.70000000000000007" right="0.70000000000000007" top="0.75000000000000011" bottom="0.75000000000000011" header="0.30000000000000004" footer="0.30000000000000004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J21"/>
  <sheetViews>
    <sheetView workbookViewId="0">
      <selection activeCell="D17" sqref="D17"/>
    </sheetView>
  </sheetViews>
  <sheetFormatPr defaultColWidth="8.796875" defaultRowHeight="15.6"/>
  <cols>
    <col min="1" max="1" width="8.5" style="3" customWidth="1"/>
    <col min="2" max="2" width="10.796875" style="3" bestFit="1" customWidth="1"/>
    <col min="3" max="3" width="10.796875" style="3" customWidth="1"/>
    <col min="4" max="4" width="37.796875" style="3" customWidth="1"/>
    <col min="5" max="5" width="12.69921875" style="3" customWidth="1"/>
    <col min="6" max="6" width="18.296875" style="3" customWidth="1"/>
    <col min="7" max="7" width="29.5" style="3" customWidth="1"/>
    <col min="8" max="8" width="12.5" style="7" customWidth="1"/>
    <col min="9" max="9" width="12.69921875" style="7" customWidth="1"/>
    <col min="10" max="10" width="8.796875" style="1"/>
    <col min="11" max="16384" width="8.796875" style="3"/>
  </cols>
  <sheetData>
    <row r="3" spans="1:9">
      <c r="D3" s="1"/>
    </row>
    <row r="6" spans="1:9">
      <c r="A6" s="25"/>
      <c r="B6" s="25"/>
      <c r="C6" s="25"/>
      <c r="D6" s="25"/>
      <c r="E6" s="25"/>
      <c r="F6" s="25"/>
      <c r="G6" s="25"/>
      <c r="H6" s="2"/>
      <c r="I6" s="2"/>
    </row>
    <row r="7" spans="1:9">
      <c r="A7" s="25"/>
      <c r="B7" s="25"/>
      <c r="C7" s="25"/>
      <c r="D7" s="25"/>
      <c r="E7" s="25"/>
      <c r="F7" s="25"/>
      <c r="G7" s="25"/>
    </row>
    <row r="8" spans="1:9">
      <c r="A8" s="23"/>
    </row>
    <row r="9" spans="1:9">
      <c r="A9" s="23"/>
    </row>
    <row r="10" spans="1:9">
      <c r="A10" s="23"/>
    </row>
    <row r="11" spans="1:9">
      <c r="A11" s="23"/>
    </row>
    <row r="12" spans="1:9">
      <c r="A12" s="23"/>
    </row>
    <row r="13" spans="1:9">
      <c r="A13" s="23"/>
    </row>
    <row r="14" spans="1:9">
      <c r="A14" s="23"/>
    </row>
    <row r="15" spans="1:9">
      <c r="A15" s="23"/>
    </row>
    <row r="16" spans="1:9">
      <c r="A16" s="23"/>
    </row>
    <row r="17" spans="1:1">
      <c r="A17" s="23"/>
    </row>
    <row r="18" spans="1:1">
      <c r="A18" s="23"/>
    </row>
    <row r="19" spans="1:1">
      <c r="A19" s="23"/>
    </row>
    <row r="20" spans="1:1">
      <c r="A20" s="23"/>
    </row>
    <row r="21" spans="1:1">
      <c r="A21" s="23"/>
    </row>
  </sheetData>
  <phoneticPr fontId="1" type="noConversion"/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2816-35D4-3E49-B5A7-A7DA9C5221F9}">
  <dimension ref="A2:F66"/>
  <sheetViews>
    <sheetView workbookViewId="0">
      <selection activeCell="B7" sqref="B7"/>
    </sheetView>
  </sheetViews>
  <sheetFormatPr defaultColWidth="10.796875" defaultRowHeight="15.6"/>
  <cols>
    <col min="1" max="1" width="8.796875" style="3" customWidth="1"/>
    <col min="2" max="2" width="16" style="3" customWidth="1"/>
    <col min="3" max="3" width="21.69921875" style="3" customWidth="1"/>
    <col min="4" max="4" width="13" style="3" customWidth="1"/>
    <col min="5" max="5" width="0" style="7" hidden="1" customWidth="1"/>
    <col min="6" max="6" width="14.296875" style="7" customWidth="1"/>
    <col min="7" max="16384" width="10.796875" style="3"/>
  </cols>
  <sheetData>
    <row r="2" spans="1:6">
      <c r="C2" s="1"/>
    </row>
    <row r="4" spans="1:6">
      <c r="A4" s="1"/>
      <c r="B4" s="1"/>
      <c r="C4" s="1"/>
      <c r="D4" s="1"/>
      <c r="F4" s="2"/>
    </row>
    <row r="5" spans="1:6">
      <c r="A5" s="1"/>
      <c r="B5" s="1"/>
      <c r="C5" s="1"/>
      <c r="D5" s="1"/>
      <c r="F5" s="2"/>
    </row>
    <row r="6" spans="1:6">
      <c r="B6" s="1"/>
    </row>
    <row r="31" spans="2:2">
      <c r="B31" s="1"/>
    </row>
    <row r="50" spans="2:2">
      <c r="B50" s="24"/>
    </row>
    <row r="53" spans="2:2">
      <c r="B53" s="24"/>
    </row>
    <row r="57" spans="2:2">
      <c r="B57" s="1"/>
    </row>
    <row r="66" spans="2:3">
      <c r="B66" s="1"/>
      <c r="C66" s="1"/>
    </row>
  </sheetData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A61E-3E65-F348-93AB-25F1F0CD5080}">
  <dimension ref="A1"/>
  <sheetViews>
    <sheetView workbookViewId="0"/>
  </sheetViews>
  <sheetFormatPr defaultColWidth="11" defaultRowHeight="15.6"/>
  <sheetData/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D1"/>
  <sheetViews>
    <sheetView workbookViewId="0">
      <selection activeCell="S42" sqref="S42"/>
    </sheetView>
  </sheetViews>
  <sheetFormatPr defaultColWidth="10.796875" defaultRowHeight="15.6"/>
  <cols>
    <col min="1" max="3" width="10.796875" style="3"/>
    <col min="4" max="4" width="10.796875" style="7"/>
    <col min="5" max="16384" width="10.796875" style="3"/>
  </cols>
  <sheetData/>
  <phoneticPr fontId="1" type="noConversion"/>
  <pageMargins left="0.7" right="0.7" top="0.75" bottom="0.75" header="0.3" footer="0.3"/>
  <pageSetup paperSize="9" orientation="portrait" horizontalDpi="0" verticalDpi="0" copies="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1" defaultRowHeight="15.6"/>
  <sheetData/>
  <phoneticPr fontId="1" type="noConversion"/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8300-498A-0C47-9CD6-E0CED461548A}">
  <dimension ref="A1"/>
  <sheetViews>
    <sheetView workbookViewId="0"/>
  </sheetViews>
  <sheetFormatPr defaultColWidth="11" defaultRowHeight="15.6"/>
  <sheetData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zoomScale="87" zoomScaleNormal="87" workbookViewId="0">
      <selection activeCell="F13" sqref="F13"/>
    </sheetView>
  </sheetViews>
  <sheetFormatPr defaultColWidth="11.69921875" defaultRowHeight="18"/>
  <cols>
    <col min="1" max="1" width="6.5" style="12" customWidth="1"/>
    <col min="2" max="2" width="15.69921875" style="12" customWidth="1"/>
    <col min="3" max="3" width="11.69921875" style="12"/>
    <col min="4" max="4" width="18.5" style="12" customWidth="1"/>
    <col min="5" max="5" width="15.296875" style="12" customWidth="1"/>
    <col min="6" max="6" width="22" style="12" customWidth="1"/>
    <col min="7" max="7" width="26.69921875" style="12" customWidth="1"/>
    <col min="8" max="8" width="28.19921875" style="12" customWidth="1"/>
    <col min="9" max="9" width="15.19921875" style="13" customWidth="1"/>
    <col min="10" max="10" width="14.69921875" style="48" customWidth="1"/>
    <col min="11" max="11" width="23.19921875" style="13" customWidth="1"/>
    <col min="12" max="16384" width="11.69921875" style="12"/>
  </cols>
  <sheetData>
    <row r="1" spans="1:11">
      <c r="J1" s="49"/>
    </row>
    <row r="2" spans="1:11" s="27" customFormat="1" ht="21">
      <c r="F2" s="33" t="s">
        <v>162</v>
      </c>
      <c r="I2" s="34"/>
      <c r="J2" s="50"/>
      <c r="K2" s="34"/>
    </row>
    <row r="3" spans="1:11" s="4" customFormat="1">
      <c r="A3" s="4" t="s">
        <v>14</v>
      </c>
      <c r="B3" s="4" t="s">
        <v>1</v>
      </c>
      <c r="C3" s="4" t="s">
        <v>0</v>
      </c>
      <c r="D3" s="4" t="s">
        <v>105</v>
      </c>
      <c r="E3" s="4" t="s">
        <v>106</v>
      </c>
      <c r="F3" s="4" t="s">
        <v>104</v>
      </c>
      <c r="G3" s="4" t="s">
        <v>66</v>
      </c>
      <c r="H3" s="4" t="s">
        <v>115</v>
      </c>
      <c r="I3" s="8" t="s">
        <v>277</v>
      </c>
      <c r="J3" s="49" t="s">
        <v>19</v>
      </c>
      <c r="K3" s="8"/>
    </row>
    <row r="4" spans="1:11" s="4" customFormat="1">
      <c r="I4" s="8"/>
      <c r="J4" s="49" t="s">
        <v>519</v>
      </c>
      <c r="K4" s="8"/>
    </row>
    <row r="5" spans="1:11">
      <c r="J5" s="49"/>
    </row>
    <row r="6" spans="1:11">
      <c r="A6" s="12">
        <v>5</v>
      </c>
      <c r="B6" s="12" t="s">
        <v>112</v>
      </c>
      <c r="C6" s="12" t="s">
        <v>108</v>
      </c>
      <c r="D6" s="12">
        <v>500</v>
      </c>
      <c r="E6" s="12" t="s">
        <v>109</v>
      </c>
      <c r="F6" s="12" t="s">
        <v>111</v>
      </c>
      <c r="G6" s="12" t="s">
        <v>110</v>
      </c>
      <c r="H6" s="12" t="s">
        <v>118</v>
      </c>
      <c r="I6" s="13">
        <v>50000</v>
      </c>
      <c r="J6" s="49">
        <f>SUM(I6*1.33)</f>
        <v>66500</v>
      </c>
    </row>
    <row r="7" spans="1:11">
      <c r="A7" s="12">
        <v>1</v>
      </c>
      <c r="B7" s="12" t="s">
        <v>113</v>
      </c>
      <c r="C7" s="12" t="s">
        <v>108</v>
      </c>
      <c r="D7" s="12">
        <v>600</v>
      </c>
      <c r="E7" s="12" t="s">
        <v>109</v>
      </c>
      <c r="F7" s="12" t="s">
        <v>116</v>
      </c>
      <c r="G7" s="12" t="s">
        <v>107</v>
      </c>
      <c r="H7" s="12" t="s">
        <v>119</v>
      </c>
      <c r="I7" s="13">
        <v>57500</v>
      </c>
      <c r="J7" s="49">
        <f t="shared" ref="J7:J14" si="0">SUM(I7*1.33)</f>
        <v>76475</v>
      </c>
    </row>
    <row r="8" spans="1:11">
      <c r="A8" s="12">
        <v>1</v>
      </c>
      <c r="B8" s="12" t="s">
        <v>114</v>
      </c>
      <c r="C8" s="12" t="s">
        <v>108</v>
      </c>
      <c r="D8" s="12">
        <v>650</v>
      </c>
      <c r="E8" s="12" t="s">
        <v>109</v>
      </c>
      <c r="F8" s="12" t="s">
        <v>117</v>
      </c>
      <c r="G8" s="12" t="s">
        <v>107</v>
      </c>
      <c r="H8" s="12" t="s">
        <v>119</v>
      </c>
      <c r="I8" s="13">
        <v>62500</v>
      </c>
      <c r="J8" s="49">
        <f t="shared" si="0"/>
        <v>83125</v>
      </c>
      <c r="K8" s="8"/>
    </row>
    <row r="9" spans="1:11">
      <c r="A9" s="12">
        <v>1</v>
      </c>
      <c r="B9" s="12" t="s">
        <v>542</v>
      </c>
      <c r="C9" s="12" t="s">
        <v>543</v>
      </c>
      <c r="D9" s="12" t="s">
        <v>545</v>
      </c>
      <c r="E9" s="12" t="s">
        <v>546</v>
      </c>
      <c r="F9" s="12" t="s">
        <v>547</v>
      </c>
      <c r="G9" s="12" t="s">
        <v>549</v>
      </c>
      <c r="H9" s="12" t="s">
        <v>550</v>
      </c>
      <c r="I9" s="13">
        <v>13500</v>
      </c>
      <c r="J9" s="49">
        <v>18500</v>
      </c>
    </row>
    <row r="10" spans="1:11">
      <c r="D10" s="12" t="s">
        <v>544</v>
      </c>
      <c r="F10" s="12" t="s">
        <v>548</v>
      </c>
      <c r="J10" s="49"/>
    </row>
    <row r="11" spans="1:11">
      <c r="J11" s="49"/>
    </row>
    <row r="12" spans="1:11">
      <c r="J12" s="49"/>
    </row>
    <row r="13" spans="1:11">
      <c r="J13" s="49"/>
    </row>
    <row r="14" spans="1:11">
      <c r="A14" s="12">
        <v>2</v>
      </c>
      <c r="B14" s="4" t="s">
        <v>7</v>
      </c>
      <c r="C14" s="12" t="s">
        <v>413</v>
      </c>
      <c r="D14" s="12">
        <v>187</v>
      </c>
      <c r="E14" s="12" t="s">
        <v>414</v>
      </c>
      <c r="F14" s="12" t="s">
        <v>415</v>
      </c>
      <c r="G14" s="12" t="s">
        <v>107</v>
      </c>
      <c r="H14" s="13" t="s">
        <v>416</v>
      </c>
      <c r="I14" s="13">
        <v>2750</v>
      </c>
      <c r="J14" s="49">
        <f t="shared" si="0"/>
        <v>3657.5</v>
      </c>
      <c r="K14" s="44" t="s">
        <v>417</v>
      </c>
    </row>
    <row r="15" spans="1:11">
      <c r="H15" s="13"/>
      <c r="J15" s="49"/>
    </row>
    <row r="16" spans="1:11">
      <c r="H16" s="13"/>
    </row>
    <row r="17" spans="8:8">
      <c r="H17" s="13"/>
    </row>
    <row r="18" spans="8:8">
      <c r="H18" s="13"/>
    </row>
    <row r="19" spans="8:8">
      <c r="H19" s="13"/>
    </row>
    <row r="20" spans="8:8">
      <c r="H20" s="13"/>
    </row>
    <row r="21" spans="8:8">
      <c r="H21" s="13"/>
    </row>
    <row r="22" spans="8:8">
      <c r="H22" s="13"/>
    </row>
    <row r="23" spans="8:8">
      <c r="H23" s="13"/>
    </row>
    <row r="24" spans="8:8">
      <c r="H24" s="13"/>
    </row>
    <row r="25" spans="8:8">
      <c r="H25" s="13"/>
    </row>
    <row r="26" spans="8:8">
      <c r="H26" s="13"/>
    </row>
    <row r="27" spans="8:8">
      <c r="H27" s="13"/>
    </row>
    <row r="28" spans="8:8">
      <c r="H28" s="13"/>
    </row>
    <row r="29" spans="8:8">
      <c r="H29" s="13"/>
    </row>
    <row r="30" spans="8:8">
      <c r="H30" s="13"/>
    </row>
    <row r="31" spans="8:8">
      <c r="H31" s="13"/>
    </row>
    <row r="32" spans="8:8">
      <c r="H32" s="13"/>
    </row>
    <row r="33" spans="8:8">
      <c r="H33" s="13"/>
    </row>
    <row r="34" spans="8:8">
      <c r="H34" s="13"/>
    </row>
    <row r="35" spans="8:8">
      <c r="H35" s="13"/>
    </row>
    <row r="36" spans="8:8">
      <c r="H36" s="13"/>
    </row>
    <row r="37" spans="8:8">
      <c r="H37" s="13"/>
    </row>
    <row r="38" spans="8:8">
      <c r="H38" s="13"/>
    </row>
    <row r="39" spans="8:8">
      <c r="H39" s="13"/>
    </row>
    <row r="40" spans="8:8">
      <c r="H40" s="13"/>
    </row>
    <row r="41" spans="8:8">
      <c r="H41" s="13"/>
    </row>
    <row r="42" spans="8:8">
      <c r="H42" s="13"/>
    </row>
    <row r="43" spans="8:8">
      <c r="H43" s="13"/>
    </row>
    <row r="44" spans="8:8">
      <c r="H44" s="13"/>
    </row>
    <row r="45" spans="8:8">
      <c r="H45" s="13"/>
    </row>
  </sheetData>
  <phoneticPr fontId="1" type="noConversion"/>
  <pageMargins left="0.7" right="0.7" top="0.75" bottom="0.75" header="0.3" footer="0.3"/>
  <pageSetup paperSize="9" scale="70" orientation="landscape" horizontalDpi="0" verticalDpi="0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5"/>
  <sheetViews>
    <sheetView topLeftCell="A4" zoomScaleNormal="100" workbookViewId="0">
      <selection activeCell="F29" sqref="F29"/>
    </sheetView>
  </sheetViews>
  <sheetFormatPr defaultColWidth="10.796875" defaultRowHeight="15.6"/>
  <cols>
    <col min="1" max="1" width="14.5" style="3" customWidth="1"/>
    <col min="2" max="2" width="14.69921875" style="3" customWidth="1"/>
    <col min="3" max="3" width="34.69921875" style="3" customWidth="1"/>
    <col min="4" max="4" width="25.796875" style="3" customWidth="1"/>
    <col min="5" max="5" width="17.5" style="3" customWidth="1"/>
    <col min="6" max="6" width="18.796875" style="51" customWidth="1"/>
    <col min="7" max="7" width="18" style="16" customWidth="1"/>
    <col min="8" max="8" width="12.796875" style="3" customWidth="1"/>
    <col min="9" max="9" width="16.19921875" style="3" customWidth="1"/>
    <col min="10" max="10" width="10.796875" style="3"/>
    <col min="11" max="11" width="22" style="3" customWidth="1"/>
    <col min="12" max="16384" width="10.796875" style="3"/>
  </cols>
  <sheetData>
    <row r="1" spans="1:7">
      <c r="D1" s="7"/>
      <c r="E1" s="7"/>
    </row>
    <row r="2" spans="1:7">
      <c r="D2" s="7"/>
      <c r="E2" s="7"/>
    </row>
    <row r="3" spans="1:7">
      <c r="C3" s="1" t="s">
        <v>71</v>
      </c>
      <c r="E3" s="7"/>
    </row>
    <row r="4" spans="1:7">
      <c r="E4" s="7"/>
    </row>
    <row r="5" spans="1:7">
      <c r="A5" s="20" t="s">
        <v>14</v>
      </c>
      <c r="B5" s="20" t="s">
        <v>64</v>
      </c>
      <c r="C5" s="20" t="s">
        <v>16</v>
      </c>
      <c r="D5" s="20" t="s">
        <v>72</v>
      </c>
      <c r="E5" s="17" t="s">
        <v>19</v>
      </c>
      <c r="F5" s="52" t="s">
        <v>19</v>
      </c>
      <c r="G5" s="9" t="s">
        <v>101</v>
      </c>
    </row>
    <row r="6" spans="1:7">
      <c r="A6" s="20"/>
      <c r="B6" s="20"/>
      <c r="C6" s="20"/>
      <c r="D6" s="20"/>
      <c r="E6" s="17"/>
      <c r="F6" s="52" t="s">
        <v>520</v>
      </c>
      <c r="G6" s="9"/>
    </row>
    <row r="7" spans="1:7">
      <c r="A7" s="20"/>
      <c r="B7" s="20"/>
      <c r="C7" s="20"/>
      <c r="D7" s="20"/>
      <c r="E7" s="17"/>
      <c r="F7" s="52"/>
      <c r="G7" s="9"/>
    </row>
    <row r="8" spans="1:7">
      <c r="A8" s="5">
        <v>5</v>
      </c>
      <c r="B8" s="5" t="s">
        <v>73</v>
      </c>
      <c r="C8" s="5" t="s">
        <v>74</v>
      </c>
      <c r="D8" s="21" t="s">
        <v>75</v>
      </c>
      <c r="E8" s="18">
        <v>1000</v>
      </c>
      <c r="F8" s="53">
        <f>SUM(E8*1.33)</f>
        <v>1330</v>
      </c>
      <c r="G8" s="16" t="s">
        <v>27</v>
      </c>
    </row>
    <row r="9" spans="1:7">
      <c r="A9" s="5">
        <v>3</v>
      </c>
      <c r="B9" s="5" t="s">
        <v>76</v>
      </c>
      <c r="C9" s="5" t="s">
        <v>77</v>
      </c>
      <c r="D9" s="21" t="s">
        <v>78</v>
      </c>
      <c r="E9" s="18">
        <v>1000</v>
      </c>
      <c r="F9" s="53">
        <f t="shared" ref="F9:F24" si="0">SUM(E9*1.33)</f>
        <v>1330</v>
      </c>
      <c r="G9" s="16" t="s">
        <v>27</v>
      </c>
    </row>
    <row r="10" spans="1:7">
      <c r="A10" s="5">
        <v>1</v>
      </c>
      <c r="B10" s="5" t="s">
        <v>82</v>
      </c>
      <c r="C10" s="5" t="s">
        <v>83</v>
      </c>
      <c r="D10" s="21" t="s">
        <v>84</v>
      </c>
      <c r="E10" s="18">
        <v>1000</v>
      </c>
      <c r="F10" s="53">
        <f t="shared" si="0"/>
        <v>1330</v>
      </c>
      <c r="G10" s="16" t="s">
        <v>27</v>
      </c>
    </row>
    <row r="11" spans="1:7">
      <c r="A11" s="5">
        <v>2</v>
      </c>
      <c r="B11" s="5" t="s">
        <v>85</v>
      </c>
      <c r="C11" s="5" t="s">
        <v>86</v>
      </c>
      <c r="D11" s="21" t="s">
        <v>87</v>
      </c>
      <c r="E11" s="18">
        <v>1000</v>
      </c>
      <c r="F11" s="53">
        <f t="shared" si="0"/>
        <v>1330</v>
      </c>
      <c r="G11" s="16" t="s">
        <v>27</v>
      </c>
    </row>
    <row r="12" spans="1:7">
      <c r="A12" s="5">
        <v>2</v>
      </c>
      <c r="B12" s="5" t="s">
        <v>88</v>
      </c>
      <c r="C12" s="5" t="s">
        <v>89</v>
      </c>
      <c r="D12" s="21" t="s">
        <v>90</v>
      </c>
      <c r="E12" s="18">
        <v>750</v>
      </c>
      <c r="F12" s="53">
        <f t="shared" si="0"/>
        <v>997.5</v>
      </c>
      <c r="G12" s="16" t="s">
        <v>96</v>
      </c>
    </row>
    <row r="13" spans="1:7">
      <c r="A13" s="5">
        <v>1</v>
      </c>
      <c r="B13" s="5" t="s">
        <v>88</v>
      </c>
      <c r="C13" s="5" t="s">
        <v>89</v>
      </c>
      <c r="D13" s="21" t="s">
        <v>90</v>
      </c>
      <c r="E13" s="18">
        <v>750</v>
      </c>
      <c r="F13" s="53">
        <f t="shared" si="0"/>
        <v>997.5</v>
      </c>
      <c r="G13" s="16" t="s">
        <v>96</v>
      </c>
    </row>
    <row r="14" spans="1:7">
      <c r="A14" s="5">
        <v>1</v>
      </c>
      <c r="B14" s="5" t="s">
        <v>94</v>
      </c>
      <c r="C14" s="5" t="s">
        <v>95</v>
      </c>
      <c r="D14" s="22" t="s">
        <v>96</v>
      </c>
      <c r="E14" s="19">
        <v>750</v>
      </c>
      <c r="F14" s="53">
        <f t="shared" si="0"/>
        <v>997.5</v>
      </c>
      <c r="G14" s="16" t="s">
        <v>96</v>
      </c>
    </row>
    <row r="15" spans="1:7">
      <c r="A15" s="5">
        <v>2</v>
      </c>
      <c r="B15" s="5" t="s">
        <v>79</v>
      </c>
      <c r="C15" s="5" t="s">
        <v>80</v>
      </c>
      <c r="D15" s="21" t="s">
        <v>81</v>
      </c>
      <c r="E15" s="18">
        <v>900</v>
      </c>
      <c r="F15" s="53">
        <f t="shared" si="0"/>
        <v>1197</v>
      </c>
      <c r="G15" s="16" t="s">
        <v>29</v>
      </c>
    </row>
    <row r="16" spans="1:7">
      <c r="A16" s="5">
        <v>3</v>
      </c>
      <c r="B16" s="5" t="s">
        <v>91</v>
      </c>
      <c r="C16" s="5" t="s">
        <v>92</v>
      </c>
      <c r="D16" s="21" t="s">
        <v>93</v>
      </c>
      <c r="E16" s="18">
        <v>900</v>
      </c>
      <c r="F16" s="53">
        <f t="shared" si="0"/>
        <v>1197</v>
      </c>
      <c r="G16" s="16" t="s">
        <v>29</v>
      </c>
    </row>
    <row r="17" spans="1:7">
      <c r="A17" s="5">
        <v>2</v>
      </c>
      <c r="B17" s="5">
        <v>3838.0749999999998</v>
      </c>
      <c r="C17" s="5" t="s">
        <v>431</v>
      </c>
      <c r="D17" s="21" t="s">
        <v>432</v>
      </c>
      <c r="E17" s="18">
        <v>1000</v>
      </c>
      <c r="F17" s="53">
        <f t="shared" si="0"/>
        <v>1330</v>
      </c>
      <c r="G17" s="16" t="s">
        <v>27</v>
      </c>
    </row>
    <row r="18" spans="1:7">
      <c r="A18" s="14">
        <v>1</v>
      </c>
      <c r="B18" s="14"/>
      <c r="C18" s="14" t="s">
        <v>431</v>
      </c>
      <c r="D18" s="14" t="s">
        <v>103</v>
      </c>
      <c r="E18" s="15">
        <v>750</v>
      </c>
      <c r="F18" s="53">
        <f t="shared" si="0"/>
        <v>997.5</v>
      </c>
    </row>
    <row r="19" spans="1:7">
      <c r="E19" s="7"/>
      <c r="F19" s="53"/>
    </row>
    <row r="20" spans="1:7">
      <c r="A20" s="3">
        <v>1</v>
      </c>
      <c r="B20" s="3">
        <v>3811715</v>
      </c>
      <c r="C20" s="3" t="s">
        <v>196</v>
      </c>
      <c r="D20" s="3" t="s">
        <v>159</v>
      </c>
      <c r="E20" s="7">
        <v>2500</v>
      </c>
      <c r="F20" s="53">
        <f t="shared" si="0"/>
        <v>3325</v>
      </c>
      <c r="G20" s="16" t="s">
        <v>521</v>
      </c>
    </row>
    <row r="21" spans="1:7">
      <c r="E21" s="7"/>
      <c r="F21" s="53"/>
    </row>
    <row r="22" spans="1:7">
      <c r="A22" s="3">
        <v>5</v>
      </c>
      <c r="B22" s="3" t="s">
        <v>248</v>
      </c>
      <c r="C22" s="3" t="s">
        <v>429</v>
      </c>
      <c r="D22" s="3" t="s">
        <v>239</v>
      </c>
      <c r="E22" s="37">
        <v>1000</v>
      </c>
      <c r="F22" s="53">
        <f t="shared" si="0"/>
        <v>1330</v>
      </c>
    </row>
    <row r="23" spans="1:7">
      <c r="A23" s="3">
        <v>1</v>
      </c>
      <c r="B23" s="3" t="s">
        <v>424</v>
      </c>
      <c r="C23" s="3" t="s">
        <v>423</v>
      </c>
      <c r="D23" s="3" t="s">
        <v>425</v>
      </c>
      <c r="E23" s="7">
        <v>750</v>
      </c>
      <c r="F23" s="53">
        <f t="shared" si="0"/>
        <v>997.5</v>
      </c>
    </row>
    <row r="24" spans="1:7">
      <c r="A24" s="3">
        <v>1</v>
      </c>
      <c r="B24" s="3" t="s">
        <v>426</v>
      </c>
      <c r="C24" s="3" t="s">
        <v>427</v>
      </c>
      <c r="D24" s="3" t="s">
        <v>428</v>
      </c>
      <c r="E24" s="7">
        <v>750</v>
      </c>
      <c r="F24" s="53">
        <f t="shared" si="0"/>
        <v>997.5</v>
      </c>
    </row>
    <row r="25" spans="1:7">
      <c r="F25" s="53"/>
    </row>
  </sheetData>
  <sortState xmlns:xlrd2="http://schemas.microsoft.com/office/spreadsheetml/2017/richdata2" ref="A5:G16">
    <sortCondition ref="G5:G16"/>
  </sortState>
  <phoneticPr fontId="1" type="noConversion"/>
  <pageMargins left="0.7" right="0.7" top="0.75" bottom="0.75" header="0.3" footer="0.3"/>
  <pageSetup paperSize="9" orientation="landscape" horizontalDpi="0" verticalDpi="0" copies="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5"/>
  <sheetViews>
    <sheetView workbookViewId="0">
      <selection activeCell="G5" sqref="G5"/>
    </sheetView>
  </sheetViews>
  <sheetFormatPr defaultColWidth="10.796875" defaultRowHeight="15.6"/>
  <cols>
    <col min="1" max="1" width="10" style="3" customWidth="1"/>
    <col min="2" max="2" width="20.69921875" style="7" customWidth="1"/>
    <col min="3" max="3" width="17" style="3" customWidth="1"/>
    <col min="4" max="4" width="21.5" style="3" customWidth="1"/>
    <col min="5" max="5" width="0.19921875" style="3" customWidth="1"/>
    <col min="6" max="6" width="15.69921875" style="7" customWidth="1"/>
    <col min="7" max="7" width="12.5" style="7" customWidth="1"/>
    <col min="8" max="8" width="22.796875" style="3" customWidth="1"/>
    <col min="9" max="9" width="21.19921875" style="3" customWidth="1"/>
    <col min="10" max="16384" width="10.796875" style="3"/>
  </cols>
  <sheetData>
    <row r="1" spans="1:9">
      <c r="B1" s="3"/>
      <c r="E1" s="7"/>
      <c r="G1" s="3"/>
    </row>
    <row r="2" spans="1:9">
      <c r="B2" s="3"/>
      <c r="C2" s="1" t="s">
        <v>120</v>
      </c>
      <c r="E2" s="7"/>
      <c r="G2" s="3"/>
    </row>
    <row r="3" spans="1:9">
      <c r="B3" s="3"/>
      <c r="E3" s="7"/>
      <c r="G3" s="3"/>
    </row>
    <row r="4" spans="1:9">
      <c r="A4" s="1" t="s">
        <v>14</v>
      </c>
      <c r="B4" s="1" t="s">
        <v>64</v>
      </c>
      <c r="C4" s="1" t="s">
        <v>16</v>
      </c>
      <c r="D4" s="1" t="s">
        <v>17</v>
      </c>
      <c r="E4" s="7"/>
      <c r="F4" s="2" t="s">
        <v>62</v>
      </c>
      <c r="G4" s="3"/>
    </row>
    <row r="5" spans="1:9">
      <c r="A5" s="1"/>
      <c r="B5" s="1"/>
      <c r="C5" s="1"/>
      <c r="D5" s="1"/>
      <c r="E5" s="7"/>
      <c r="F5" s="2" t="s">
        <v>522</v>
      </c>
      <c r="G5" s="3"/>
    </row>
    <row r="6" spans="1:9" s="1" customFormat="1">
      <c r="A6" s="3"/>
      <c r="C6" s="1" t="s">
        <v>203</v>
      </c>
      <c r="D6" s="3"/>
      <c r="E6" s="7"/>
      <c r="F6" s="7"/>
      <c r="G6" s="3"/>
      <c r="H6" s="3"/>
    </row>
    <row r="7" spans="1:9" s="1" customFormat="1">
      <c r="A7" s="3"/>
      <c r="C7" s="3"/>
      <c r="D7" s="3"/>
      <c r="E7" s="7"/>
      <c r="F7" s="7"/>
      <c r="G7" s="3"/>
      <c r="H7" s="3"/>
    </row>
    <row r="8" spans="1:9" s="4" customFormat="1" ht="18">
      <c r="A8" s="3">
        <v>2</v>
      </c>
      <c r="B8" s="3" t="s">
        <v>295</v>
      </c>
      <c r="C8" s="3" t="s">
        <v>201</v>
      </c>
      <c r="D8" s="3" t="s">
        <v>140</v>
      </c>
      <c r="E8" s="7"/>
      <c r="F8" s="7">
        <v>2500</v>
      </c>
      <c r="G8" s="3" t="s">
        <v>202</v>
      </c>
      <c r="H8" s="54" t="s">
        <v>461</v>
      </c>
    </row>
    <row r="9" spans="1:9">
      <c r="A9" s="3">
        <v>17</v>
      </c>
      <c r="B9" s="3" t="s">
        <v>200</v>
      </c>
      <c r="C9" s="3" t="s">
        <v>201</v>
      </c>
      <c r="D9" s="3" t="s">
        <v>296</v>
      </c>
      <c r="E9" s="7"/>
      <c r="F9" s="7">
        <v>2500</v>
      </c>
      <c r="G9" s="3" t="s">
        <v>202</v>
      </c>
    </row>
    <row r="10" spans="1:9">
      <c r="A10" s="3">
        <v>1</v>
      </c>
      <c r="B10" s="3">
        <v>200.20519999999999</v>
      </c>
      <c r="C10" s="3" t="s">
        <v>201</v>
      </c>
      <c r="D10" s="3" t="s">
        <v>294</v>
      </c>
      <c r="E10" s="7"/>
      <c r="F10" s="7">
        <v>2500</v>
      </c>
      <c r="G10" s="3"/>
    </row>
    <row r="11" spans="1:9">
      <c r="B11" s="3"/>
      <c r="E11" s="7"/>
      <c r="G11" s="3"/>
      <c r="I11" s="7"/>
    </row>
    <row r="12" spans="1:9">
      <c r="A12" s="10"/>
      <c r="B12" s="10"/>
      <c r="I12" s="7"/>
    </row>
    <row r="13" spans="1:9">
      <c r="A13" s="10"/>
      <c r="B13" s="10"/>
      <c r="I13" s="7"/>
    </row>
    <row r="14" spans="1:9">
      <c r="A14" s="10"/>
      <c r="B14" s="10"/>
      <c r="I14" s="7"/>
    </row>
    <row r="15" spans="1:9">
      <c r="A15" s="10"/>
      <c r="B15" s="10"/>
      <c r="I15" s="7"/>
    </row>
    <row r="16" spans="1:9">
      <c r="A16" s="10"/>
      <c r="B16" s="10"/>
      <c r="I16" s="7"/>
    </row>
    <row r="17" spans="1:9">
      <c r="A17" s="10"/>
      <c r="B17" s="10"/>
      <c r="I17" s="7"/>
    </row>
    <row r="18" spans="1:9">
      <c r="A18" s="10"/>
      <c r="B18" s="10"/>
      <c r="I18" s="7"/>
    </row>
    <row r="19" spans="1:9">
      <c r="A19" s="10"/>
      <c r="B19" s="10"/>
      <c r="I19" s="7"/>
    </row>
    <row r="20" spans="1:9">
      <c r="A20" s="10"/>
      <c r="B20" s="10"/>
      <c r="I20" s="7"/>
    </row>
    <row r="21" spans="1:9">
      <c r="A21" s="10"/>
      <c r="B21" s="10"/>
      <c r="I21" s="7"/>
    </row>
    <row r="22" spans="1:9">
      <c r="A22" s="10"/>
      <c r="B22" s="10"/>
      <c r="I22" s="7"/>
    </row>
    <row r="23" spans="1:9">
      <c r="A23" s="10"/>
      <c r="B23" s="10"/>
      <c r="I23" s="7"/>
    </row>
    <row r="24" spans="1:9">
      <c r="A24" s="10"/>
      <c r="B24" s="10"/>
      <c r="I24" s="7"/>
    </row>
    <row r="25" spans="1:9">
      <c r="A25" s="10"/>
      <c r="B25" s="10"/>
      <c r="I25" s="7"/>
    </row>
    <row r="26" spans="1:9">
      <c r="A26" s="10"/>
      <c r="B26" s="10"/>
      <c r="I26" s="7"/>
    </row>
    <row r="27" spans="1:9">
      <c r="A27" s="10"/>
      <c r="B27" s="10"/>
      <c r="I27" s="7"/>
    </row>
    <row r="28" spans="1:9">
      <c r="A28" s="10"/>
      <c r="B28" s="10"/>
      <c r="I28" s="7"/>
    </row>
    <row r="29" spans="1:9">
      <c r="A29" s="10"/>
      <c r="B29" s="10"/>
      <c r="I29" s="7"/>
    </row>
    <row r="30" spans="1:9">
      <c r="A30" s="10"/>
      <c r="B30" s="10"/>
    </row>
    <row r="31" spans="1:9">
      <c r="A31" s="10"/>
      <c r="B31" s="10"/>
    </row>
    <row r="32" spans="1:9">
      <c r="A32" s="10"/>
      <c r="B32" s="10"/>
    </row>
    <row r="33" spans="1:9">
      <c r="A33" s="10"/>
      <c r="B33" s="10"/>
      <c r="I33" s="7"/>
    </row>
    <row r="34" spans="1:9">
      <c r="A34" s="10"/>
      <c r="B34" s="10"/>
      <c r="I34" s="7"/>
    </row>
    <row r="35" spans="1:9">
      <c r="A35" s="10"/>
      <c r="B35" s="10"/>
    </row>
    <row r="36" spans="1:9">
      <c r="A36" s="10"/>
      <c r="B36" s="10"/>
    </row>
    <row r="37" spans="1:9">
      <c r="A37" s="10"/>
      <c r="B37" s="10"/>
    </row>
    <row r="38" spans="1:9">
      <c r="A38" s="10"/>
      <c r="B38" s="10"/>
      <c r="C38" s="10"/>
      <c r="D38" s="10"/>
      <c r="E38" s="10"/>
      <c r="F38" s="11"/>
      <c r="G38" s="11"/>
    </row>
    <row r="39" spans="1:9">
      <c r="A39" s="10"/>
      <c r="B39" s="10"/>
      <c r="C39" s="10"/>
      <c r="D39" s="10"/>
      <c r="E39" s="10"/>
      <c r="F39" s="11"/>
      <c r="G39" s="11"/>
    </row>
    <row r="40" spans="1:9">
      <c r="A40" s="10"/>
      <c r="B40" s="10"/>
      <c r="C40" s="10"/>
      <c r="D40" s="10"/>
      <c r="E40" s="10"/>
      <c r="F40" s="11"/>
      <c r="G40" s="11"/>
    </row>
    <row r="41" spans="1:9">
      <c r="A41" s="10"/>
      <c r="B41" s="10"/>
      <c r="C41" s="10"/>
      <c r="D41" s="10"/>
      <c r="E41" s="10"/>
      <c r="F41" s="11"/>
      <c r="G41" s="11"/>
    </row>
    <row r="42" spans="1:9" s="1" customFormat="1">
      <c r="A42" s="10"/>
      <c r="B42" s="10"/>
      <c r="C42" s="10"/>
      <c r="D42" s="10"/>
      <c r="E42" s="10"/>
      <c r="F42" s="11"/>
      <c r="G42" s="11"/>
    </row>
    <row r="43" spans="1:9">
      <c r="A43" s="10"/>
      <c r="B43" s="10"/>
      <c r="C43" s="10"/>
      <c r="D43" s="10"/>
      <c r="E43" s="10"/>
      <c r="F43" s="11"/>
      <c r="G43" s="11"/>
    </row>
    <row r="44" spans="1:9">
      <c r="A44" s="10"/>
      <c r="B44" s="10"/>
      <c r="C44" s="10"/>
      <c r="D44" s="10"/>
      <c r="E44" s="10"/>
      <c r="F44" s="11"/>
      <c r="G44" s="11"/>
    </row>
    <row r="45" spans="1:9">
      <c r="A45" s="10"/>
      <c r="B45" s="10"/>
      <c r="C45" s="10"/>
      <c r="D45" s="10"/>
      <c r="E45" s="10"/>
      <c r="F45" s="11"/>
      <c r="G45" s="11"/>
    </row>
    <row r="46" spans="1:9">
      <c r="A46" s="10"/>
      <c r="B46" s="10"/>
      <c r="C46" s="10"/>
      <c r="D46" s="10"/>
      <c r="E46" s="10"/>
      <c r="F46" s="11"/>
      <c r="G46" s="11"/>
    </row>
    <row r="47" spans="1:9">
      <c r="A47" s="10"/>
      <c r="B47" s="10"/>
      <c r="C47" s="10"/>
      <c r="D47" s="10"/>
      <c r="E47" s="10"/>
      <c r="F47" s="11"/>
      <c r="G47" s="11"/>
    </row>
    <row r="48" spans="1:9">
      <c r="A48" s="10"/>
      <c r="B48" s="10"/>
      <c r="C48" s="10"/>
      <c r="D48" s="10"/>
      <c r="E48" s="10"/>
      <c r="F48" s="11"/>
      <c r="G48" s="11"/>
    </row>
    <row r="49" spans="1:7">
      <c r="A49" s="10"/>
      <c r="B49" s="10"/>
      <c r="C49" s="10"/>
      <c r="D49" s="10"/>
      <c r="E49" s="10"/>
      <c r="F49" s="11"/>
      <c r="G49" s="11"/>
    </row>
    <row r="50" spans="1:7">
      <c r="A50" s="10"/>
      <c r="B50" s="10"/>
      <c r="C50" s="10"/>
      <c r="D50" s="10"/>
      <c r="E50" s="10"/>
      <c r="F50" s="11"/>
      <c r="G50" s="11"/>
    </row>
    <row r="51" spans="1:7">
      <c r="A51" s="26"/>
      <c r="B51" s="10"/>
      <c r="C51" s="10"/>
      <c r="D51" s="10"/>
      <c r="E51" s="10"/>
      <c r="F51" s="11"/>
      <c r="G51" s="11"/>
    </row>
    <row r="52" spans="1:7">
      <c r="A52" s="10"/>
      <c r="B52" s="10"/>
      <c r="C52" s="10"/>
      <c r="D52" s="10"/>
      <c r="E52" s="10"/>
      <c r="F52" s="11"/>
      <c r="G52" s="11"/>
    </row>
    <row r="53" spans="1:7">
      <c r="A53" s="10"/>
      <c r="B53" s="10"/>
      <c r="C53" s="10"/>
      <c r="D53" s="10"/>
      <c r="E53" s="10"/>
      <c r="F53" s="11"/>
      <c r="G53" s="11"/>
    </row>
    <row r="54" spans="1:7">
      <c r="A54" s="5"/>
      <c r="B54" s="6"/>
      <c r="C54" s="5"/>
      <c r="D54" s="5"/>
      <c r="E54" s="5"/>
      <c r="F54" s="6"/>
    </row>
    <row r="55" spans="1:7">
      <c r="A55" s="5"/>
      <c r="B55" s="6"/>
      <c r="C55" s="5"/>
      <c r="D55" s="5"/>
      <c r="E55" s="5"/>
      <c r="F55" s="6"/>
    </row>
    <row r="56" spans="1:7">
      <c r="A56" s="5"/>
      <c r="B56" s="6"/>
      <c r="C56" s="5"/>
      <c r="D56" s="5"/>
      <c r="E56" s="5"/>
      <c r="F56" s="6"/>
    </row>
    <row r="57" spans="1:7">
      <c r="A57" s="5"/>
      <c r="B57" s="6"/>
      <c r="C57" s="5"/>
      <c r="D57" s="5"/>
      <c r="E57" s="5"/>
      <c r="F57" s="6"/>
    </row>
    <row r="58" spans="1:7">
      <c r="A58" s="5"/>
      <c r="B58" s="6"/>
      <c r="C58" s="5"/>
      <c r="D58" s="5"/>
      <c r="E58" s="5"/>
      <c r="F58" s="6"/>
    </row>
    <row r="59" spans="1:7">
      <c r="A59" s="5"/>
      <c r="B59" s="6"/>
      <c r="C59" s="5"/>
      <c r="D59" s="5"/>
      <c r="E59" s="5"/>
      <c r="F59" s="6"/>
    </row>
    <row r="60" spans="1:7">
      <c r="A60" s="5"/>
      <c r="B60" s="6"/>
      <c r="C60" s="5"/>
      <c r="D60" s="5"/>
      <c r="E60" s="5"/>
      <c r="F60" s="6"/>
    </row>
    <row r="61" spans="1:7">
      <c r="A61" s="5"/>
      <c r="B61" s="6"/>
      <c r="C61" s="5"/>
      <c r="D61" s="5"/>
      <c r="E61" s="5"/>
      <c r="F61" s="6"/>
    </row>
    <row r="62" spans="1:7">
      <c r="A62" s="5"/>
      <c r="B62" s="6"/>
      <c r="C62" s="5"/>
      <c r="D62" s="5"/>
      <c r="E62" s="5"/>
      <c r="F62" s="6"/>
    </row>
    <row r="63" spans="1:7">
      <c r="A63" s="5"/>
      <c r="B63" s="6"/>
      <c r="C63" s="5"/>
      <c r="D63" s="5"/>
      <c r="E63" s="5"/>
      <c r="F63" s="6"/>
    </row>
    <row r="64" spans="1:7">
      <c r="A64" s="5"/>
      <c r="B64" s="6"/>
      <c r="C64" s="5"/>
      <c r="D64" s="5"/>
      <c r="E64" s="5"/>
      <c r="F64" s="6"/>
    </row>
    <row r="65" spans="1:9">
      <c r="A65" s="5"/>
      <c r="B65" s="6"/>
      <c r="C65" s="5"/>
      <c r="D65" s="5"/>
      <c r="E65" s="5"/>
      <c r="F65" s="6"/>
    </row>
    <row r="66" spans="1:9">
      <c r="A66" s="5"/>
      <c r="B66" s="6"/>
      <c r="C66" s="5"/>
      <c r="D66" s="5"/>
      <c r="E66" s="5"/>
      <c r="F66" s="6"/>
    </row>
    <row r="67" spans="1:9">
      <c r="A67" s="5"/>
      <c r="B67" s="6"/>
      <c r="C67" s="5"/>
      <c r="D67" s="5"/>
      <c r="E67" s="5"/>
      <c r="F67" s="6"/>
    </row>
    <row r="68" spans="1:9">
      <c r="A68" s="5"/>
      <c r="B68" s="6"/>
      <c r="C68" s="5"/>
      <c r="D68" s="5"/>
      <c r="E68" s="5"/>
      <c r="F68" s="6"/>
    </row>
    <row r="69" spans="1:9">
      <c r="A69" s="5"/>
      <c r="B69" s="6"/>
      <c r="C69" s="5"/>
      <c r="D69" s="5"/>
      <c r="E69" s="5"/>
      <c r="F69" s="6"/>
    </row>
    <row r="70" spans="1:9">
      <c r="A70" s="5"/>
      <c r="B70" s="6"/>
      <c r="C70" s="5"/>
      <c r="D70" s="5"/>
      <c r="E70" s="5"/>
      <c r="F70" s="6"/>
      <c r="H70" s="10"/>
      <c r="I70" s="10"/>
    </row>
    <row r="71" spans="1:9">
      <c r="A71" s="5"/>
      <c r="B71" s="6"/>
      <c r="C71" s="5"/>
      <c r="D71" s="5"/>
      <c r="E71" s="5"/>
      <c r="F71" s="6"/>
      <c r="H71" s="10"/>
      <c r="I71" s="10"/>
    </row>
    <row r="72" spans="1:9">
      <c r="A72" s="5"/>
      <c r="B72" s="6"/>
      <c r="C72" s="5"/>
      <c r="D72" s="5"/>
      <c r="E72" s="5"/>
      <c r="F72" s="6"/>
      <c r="H72" s="10"/>
      <c r="I72" s="10"/>
    </row>
    <row r="73" spans="1:9">
      <c r="A73" s="5"/>
      <c r="B73" s="6"/>
      <c r="C73" s="5"/>
      <c r="D73" s="5"/>
      <c r="E73" s="5"/>
      <c r="F73" s="6"/>
      <c r="H73" s="10"/>
      <c r="I73" s="10"/>
    </row>
    <row r="74" spans="1:9">
      <c r="A74" s="5"/>
      <c r="B74" s="6"/>
      <c r="C74" s="5"/>
      <c r="D74" s="5"/>
      <c r="E74" s="5"/>
      <c r="F74" s="6"/>
      <c r="H74" s="10"/>
      <c r="I74" s="10"/>
    </row>
    <row r="75" spans="1:9">
      <c r="A75" s="5"/>
      <c r="B75" s="6"/>
      <c r="C75" s="5"/>
      <c r="D75" s="5"/>
      <c r="E75" s="5"/>
      <c r="F75" s="6"/>
      <c r="H75" s="10"/>
      <c r="I75" s="10"/>
    </row>
    <row r="76" spans="1:9">
      <c r="A76" s="5"/>
      <c r="B76" s="6"/>
      <c r="C76" s="5"/>
      <c r="D76" s="5"/>
      <c r="E76" s="5"/>
      <c r="F76" s="6"/>
      <c r="H76" s="10"/>
      <c r="I76" s="10"/>
    </row>
    <row r="77" spans="1:9">
      <c r="A77" s="5"/>
      <c r="B77" s="6"/>
      <c r="C77" s="5"/>
      <c r="D77" s="5"/>
      <c r="E77" s="5"/>
      <c r="F77" s="6"/>
      <c r="H77" s="10"/>
      <c r="I77" s="10"/>
    </row>
    <row r="78" spans="1:9">
      <c r="A78" s="5"/>
      <c r="B78" s="6"/>
      <c r="C78" s="5"/>
      <c r="D78" s="5"/>
      <c r="E78" s="5"/>
      <c r="F78" s="6"/>
      <c r="H78" s="10"/>
      <c r="I78" s="10"/>
    </row>
    <row r="79" spans="1:9">
      <c r="A79" s="5"/>
      <c r="B79" s="6"/>
      <c r="C79" s="5"/>
      <c r="D79" s="5"/>
      <c r="E79" s="5"/>
      <c r="F79" s="6"/>
      <c r="H79" s="10"/>
      <c r="I79" s="10"/>
    </row>
    <row r="80" spans="1:9">
      <c r="A80" s="5"/>
      <c r="B80" s="6"/>
      <c r="C80" s="5"/>
      <c r="D80" s="5"/>
      <c r="E80" s="5"/>
      <c r="F80" s="6"/>
      <c r="H80" s="10"/>
      <c r="I80" s="10"/>
    </row>
    <row r="81" spans="1:9">
      <c r="A81" s="5"/>
      <c r="B81" s="6"/>
      <c r="C81" s="5"/>
      <c r="D81" s="5"/>
      <c r="E81" s="5"/>
      <c r="F81" s="6"/>
      <c r="H81" s="10"/>
      <c r="I81" s="10"/>
    </row>
    <row r="82" spans="1:9">
      <c r="A82" s="5"/>
      <c r="B82" s="5"/>
      <c r="C82" s="5"/>
      <c r="D82" s="5"/>
      <c r="E82" s="5"/>
      <c r="F82" s="6"/>
      <c r="G82" s="6"/>
      <c r="H82" s="10"/>
      <c r="I82" s="10"/>
    </row>
    <row r="83" spans="1:9">
      <c r="A83" s="5"/>
      <c r="B83" s="5"/>
      <c r="C83" s="5"/>
      <c r="D83" s="5"/>
      <c r="E83" s="5"/>
      <c r="F83" s="6"/>
      <c r="G83" s="6"/>
      <c r="H83" s="10"/>
      <c r="I83" s="10"/>
    </row>
    <row r="84" spans="1:9">
      <c r="H84" s="10"/>
      <c r="I84" s="10"/>
    </row>
    <row r="85" spans="1:9">
      <c r="H85" s="10"/>
      <c r="I85" s="10"/>
    </row>
  </sheetData>
  <phoneticPr fontId="1" type="noConversion"/>
  <pageMargins left="0.70000000000000007" right="0.70000000000000007" top="0.75000000000000011" bottom="0.75000000000000011" header="0.30000000000000004" footer="0.30000000000000004"/>
  <pageSetup paperSize="9" scale="82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36A69-A82C-3A40-AD89-8D102B5DBC0C}">
  <sheetPr>
    <pageSetUpPr fitToPage="1"/>
  </sheetPr>
  <dimension ref="A3:M66"/>
  <sheetViews>
    <sheetView topLeftCell="A26" workbookViewId="0">
      <selection activeCell="H49" sqref="H49"/>
    </sheetView>
  </sheetViews>
  <sheetFormatPr defaultColWidth="19.5" defaultRowHeight="15.6"/>
  <cols>
    <col min="1" max="1" width="9.796875" style="3" customWidth="1"/>
    <col min="2" max="2" width="18.796875" style="3" customWidth="1"/>
    <col min="3" max="3" width="27.296875" style="3" customWidth="1"/>
    <col min="4" max="4" width="19" style="3" customWidth="1"/>
    <col min="5" max="5" width="20.296875" style="7" customWidth="1"/>
    <col min="6" max="6" width="20.296875" style="56" customWidth="1"/>
    <col min="7" max="7" width="19.5" style="3"/>
    <col min="8" max="8" width="20.19921875" style="7" customWidth="1"/>
    <col min="9" max="16384" width="19.5" style="3"/>
  </cols>
  <sheetData>
    <row r="3" spans="1:13" s="1" customFormat="1">
      <c r="A3" s="1" t="s">
        <v>14</v>
      </c>
      <c r="B3" s="1" t="s">
        <v>64</v>
      </c>
      <c r="C3" s="1" t="s">
        <v>16</v>
      </c>
      <c r="D3" s="1" t="s">
        <v>17</v>
      </c>
      <c r="E3" s="2" t="s">
        <v>65</v>
      </c>
      <c r="F3" s="55" t="s">
        <v>523</v>
      </c>
      <c r="G3" s="1" t="s">
        <v>46</v>
      </c>
      <c r="H3" s="2"/>
    </row>
    <row r="4" spans="1:13" s="1" customFormat="1">
      <c r="E4" s="2" t="s">
        <v>522</v>
      </c>
      <c r="F4" s="55" t="s">
        <v>519</v>
      </c>
      <c r="H4" s="2"/>
    </row>
    <row r="5" spans="1:13" s="1" customFormat="1">
      <c r="E5" s="2"/>
      <c r="F5" s="55"/>
      <c r="H5" s="2"/>
    </row>
    <row r="6" spans="1:13">
      <c r="A6" s="3">
        <v>18</v>
      </c>
      <c r="B6" s="3">
        <v>3968902</v>
      </c>
      <c r="C6" s="3" t="s">
        <v>397</v>
      </c>
      <c r="D6" s="3" t="s">
        <v>212</v>
      </c>
      <c r="E6" s="7">
        <v>550</v>
      </c>
      <c r="F6" s="56">
        <f>SUM(E6*1.33)</f>
        <v>731.5</v>
      </c>
      <c r="I6" s="7"/>
      <c r="J6" s="1"/>
    </row>
    <row r="7" spans="1:13">
      <c r="A7" s="3">
        <v>1</v>
      </c>
      <c r="B7" s="3">
        <v>5529509</v>
      </c>
      <c r="C7" s="3" t="s">
        <v>397</v>
      </c>
      <c r="D7" s="3" t="s">
        <v>318</v>
      </c>
      <c r="E7" s="7">
        <v>550</v>
      </c>
      <c r="F7" s="56">
        <f t="shared" ref="F7:F62" si="0">SUM(E7*1.33)</f>
        <v>731.5</v>
      </c>
      <c r="I7" s="7"/>
    </row>
    <row r="8" spans="1:13">
      <c r="A8" s="3">
        <v>54</v>
      </c>
      <c r="B8" s="3" t="s">
        <v>156</v>
      </c>
      <c r="C8" s="3" t="s">
        <v>155</v>
      </c>
      <c r="D8" s="3" t="s">
        <v>293</v>
      </c>
      <c r="E8" s="7">
        <v>700</v>
      </c>
      <c r="F8" s="56">
        <f t="shared" si="0"/>
        <v>931</v>
      </c>
    </row>
    <row r="9" spans="1:13" s="1" customFormat="1">
      <c r="A9" s="3">
        <v>3</v>
      </c>
      <c r="B9" s="3">
        <v>4989699</v>
      </c>
      <c r="C9" s="3" t="s">
        <v>97</v>
      </c>
      <c r="D9" s="3" t="s">
        <v>293</v>
      </c>
      <c r="E9" s="7">
        <v>425</v>
      </c>
      <c r="F9" s="56">
        <f t="shared" si="0"/>
        <v>565.25</v>
      </c>
      <c r="G9" s="3"/>
      <c r="H9" s="7"/>
    </row>
    <row r="10" spans="1:13" s="1" customFormat="1">
      <c r="A10" s="3">
        <v>9</v>
      </c>
      <c r="B10" s="3">
        <v>3991773</v>
      </c>
      <c r="C10" s="3" t="s">
        <v>97</v>
      </c>
      <c r="D10" s="3" t="s">
        <v>293</v>
      </c>
      <c r="E10" s="7">
        <v>425</v>
      </c>
      <c r="F10" s="56">
        <f t="shared" si="0"/>
        <v>565.25</v>
      </c>
      <c r="G10" s="3"/>
      <c r="H10" s="7"/>
      <c r="K10"/>
    </row>
    <row r="11" spans="1:13" s="1" customFormat="1">
      <c r="A11" s="3">
        <v>1</v>
      </c>
      <c r="B11" s="3">
        <v>4981623</v>
      </c>
      <c r="C11" s="3" t="s">
        <v>97</v>
      </c>
      <c r="D11" s="3" t="s">
        <v>293</v>
      </c>
      <c r="E11" s="7">
        <v>425</v>
      </c>
      <c r="F11" s="56">
        <f t="shared" si="0"/>
        <v>565.25</v>
      </c>
      <c r="G11" s="3"/>
      <c r="H11" s="7"/>
      <c r="M11"/>
    </row>
    <row r="12" spans="1:13" s="1" customFormat="1">
      <c r="A12" s="3">
        <v>28</v>
      </c>
      <c r="B12" s="3">
        <v>4981626</v>
      </c>
      <c r="C12" s="3" t="s">
        <v>97</v>
      </c>
      <c r="D12" s="3" t="s">
        <v>293</v>
      </c>
      <c r="E12" s="7">
        <v>425</v>
      </c>
      <c r="F12" s="56">
        <f t="shared" si="0"/>
        <v>565.25</v>
      </c>
      <c r="G12" s="3"/>
      <c r="H12" s="7"/>
    </row>
    <row r="13" spans="1:13" s="1" customFormat="1">
      <c r="A13" s="3">
        <v>6</v>
      </c>
      <c r="B13" s="3">
        <v>4936081</v>
      </c>
      <c r="C13" s="3" t="s">
        <v>97</v>
      </c>
      <c r="D13" s="3" t="s">
        <v>293</v>
      </c>
      <c r="E13" s="7">
        <v>425</v>
      </c>
      <c r="F13" s="56">
        <f t="shared" si="0"/>
        <v>565.25</v>
      </c>
      <c r="G13" s="3"/>
      <c r="H13" s="7"/>
    </row>
    <row r="14" spans="1:13">
      <c r="A14" s="3">
        <v>41</v>
      </c>
      <c r="B14" s="3">
        <v>4899598</v>
      </c>
      <c r="C14" s="3" t="s">
        <v>97</v>
      </c>
      <c r="D14" s="3" t="s">
        <v>293</v>
      </c>
      <c r="E14" s="7">
        <v>425</v>
      </c>
      <c r="F14" s="56">
        <f t="shared" si="0"/>
        <v>565.25</v>
      </c>
    </row>
    <row r="15" spans="1:13">
      <c r="A15" s="3">
        <v>8</v>
      </c>
      <c r="B15" s="3">
        <v>3967444</v>
      </c>
      <c r="C15" s="3" t="s">
        <v>97</v>
      </c>
      <c r="D15" s="3" t="s">
        <v>121</v>
      </c>
      <c r="E15" s="7">
        <v>250</v>
      </c>
      <c r="F15" s="56">
        <f t="shared" si="0"/>
        <v>332.5</v>
      </c>
    </row>
    <row r="16" spans="1:13">
      <c r="A16" s="3">
        <v>14</v>
      </c>
      <c r="B16" s="3">
        <v>3967451</v>
      </c>
      <c r="C16" s="3" t="s">
        <v>97</v>
      </c>
      <c r="D16" s="3" t="s">
        <v>121</v>
      </c>
      <c r="E16" s="7">
        <v>250</v>
      </c>
      <c r="F16" s="56">
        <f t="shared" si="0"/>
        <v>332.5</v>
      </c>
    </row>
    <row r="17" spans="1:9">
      <c r="A17" s="3">
        <v>2</v>
      </c>
      <c r="B17" s="3">
        <v>3967451</v>
      </c>
      <c r="C17" s="3" t="s">
        <v>97</v>
      </c>
      <c r="D17" s="3" t="s">
        <v>121</v>
      </c>
      <c r="E17" s="7">
        <v>250</v>
      </c>
      <c r="F17" s="56">
        <f t="shared" si="0"/>
        <v>332.5</v>
      </c>
    </row>
    <row r="18" spans="1:9">
      <c r="A18" s="3">
        <v>92</v>
      </c>
      <c r="B18" s="3">
        <v>3967434</v>
      </c>
      <c r="C18" s="3" t="s">
        <v>97</v>
      </c>
      <c r="D18" s="3" t="s">
        <v>121</v>
      </c>
      <c r="E18" s="7">
        <v>250</v>
      </c>
      <c r="F18" s="56">
        <f t="shared" si="0"/>
        <v>332.5</v>
      </c>
      <c r="H18" s="3"/>
    </row>
    <row r="19" spans="1:9">
      <c r="A19" s="3">
        <v>52</v>
      </c>
      <c r="B19" s="3">
        <v>3979506</v>
      </c>
      <c r="C19" s="3" t="s">
        <v>245</v>
      </c>
      <c r="D19" s="3" t="s">
        <v>211</v>
      </c>
      <c r="E19" s="7">
        <v>125</v>
      </c>
      <c r="F19" s="56">
        <f t="shared" si="0"/>
        <v>166.25</v>
      </c>
      <c r="G19" s="3" t="s">
        <v>211</v>
      </c>
    </row>
    <row r="20" spans="1:9">
      <c r="A20" s="3">
        <v>1</v>
      </c>
      <c r="B20" s="3">
        <v>4066514</v>
      </c>
      <c r="C20" s="3" t="s">
        <v>249</v>
      </c>
      <c r="D20" s="3" t="s">
        <v>246</v>
      </c>
      <c r="E20" s="7">
        <v>275</v>
      </c>
      <c r="F20" s="56">
        <f t="shared" si="0"/>
        <v>365.75</v>
      </c>
      <c r="G20" s="3" t="s">
        <v>246</v>
      </c>
    </row>
    <row r="21" spans="1:9">
      <c r="A21" s="3">
        <v>1</v>
      </c>
      <c r="B21" s="3">
        <v>4328041</v>
      </c>
      <c r="C21" s="3" t="s">
        <v>250</v>
      </c>
      <c r="D21" s="3" t="s">
        <v>273</v>
      </c>
      <c r="E21" s="7">
        <v>250</v>
      </c>
      <c r="F21" s="56">
        <f t="shared" si="0"/>
        <v>332.5</v>
      </c>
      <c r="G21" s="3" t="s">
        <v>256</v>
      </c>
      <c r="H21" s="7" t="s">
        <v>251</v>
      </c>
    </row>
    <row r="22" spans="1:9">
      <c r="A22" s="3">
        <v>1</v>
      </c>
      <c r="B22" s="3" t="s">
        <v>274</v>
      </c>
      <c r="C22" s="3" t="s">
        <v>253</v>
      </c>
      <c r="D22" s="3" t="s">
        <v>252</v>
      </c>
      <c r="E22" s="7">
        <v>175</v>
      </c>
      <c r="F22" s="56">
        <f t="shared" si="0"/>
        <v>232.75</v>
      </c>
      <c r="G22" s="3" t="s">
        <v>257</v>
      </c>
      <c r="H22" s="7" t="s">
        <v>255</v>
      </c>
    </row>
    <row r="23" spans="1:9">
      <c r="A23" s="38">
        <v>9</v>
      </c>
      <c r="B23" s="3" t="s">
        <v>247</v>
      </c>
      <c r="C23" s="3" t="s">
        <v>254</v>
      </c>
      <c r="D23" s="3" t="s">
        <v>246</v>
      </c>
      <c r="E23" s="7">
        <v>475</v>
      </c>
      <c r="F23" s="56">
        <f t="shared" si="0"/>
        <v>631.75</v>
      </c>
      <c r="G23" s="3" t="s">
        <v>246</v>
      </c>
    </row>
    <row r="24" spans="1:9">
      <c r="A24" s="3">
        <v>8</v>
      </c>
      <c r="B24" s="3" t="s">
        <v>25</v>
      </c>
      <c r="C24" s="3" t="s">
        <v>260</v>
      </c>
      <c r="E24" s="7">
        <v>225</v>
      </c>
      <c r="F24" s="56">
        <f t="shared" si="0"/>
        <v>299.25</v>
      </c>
    </row>
    <row r="25" spans="1:9">
      <c r="A25" s="3">
        <v>82</v>
      </c>
      <c r="B25" s="3">
        <v>5396613</v>
      </c>
      <c r="C25" s="3" t="s">
        <v>451</v>
      </c>
      <c r="E25" s="7">
        <v>40</v>
      </c>
      <c r="F25" s="56">
        <f t="shared" si="0"/>
        <v>53.2</v>
      </c>
      <c r="I25" s="7"/>
    </row>
    <row r="26" spans="1:9">
      <c r="A26" s="3">
        <v>4</v>
      </c>
      <c r="B26" s="3">
        <v>5339231</v>
      </c>
      <c r="C26" s="3" t="s">
        <v>452</v>
      </c>
      <c r="E26" s="7">
        <v>40</v>
      </c>
      <c r="F26" s="56">
        <f t="shared" si="0"/>
        <v>53.2</v>
      </c>
      <c r="I26" s="7"/>
    </row>
    <row r="27" spans="1:9">
      <c r="H27" s="3"/>
    </row>
    <row r="28" spans="1:9">
      <c r="B28" s="1" t="s">
        <v>157</v>
      </c>
      <c r="H28" s="3"/>
    </row>
    <row r="29" spans="1:9">
      <c r="H29" s="3"/>
    </row>
    <row r="30" spans="1:9">
      <c r="A30" s="3">
        <v>32</v>
      </c>
      <c r="B30" s="3">
        <v>3647147</v>
      </c>
      <c r="C30" s="3" t="s">
        <v>158</v>
      </c>
      <c r="D30" s="3" t="s">
        <v>163</v>
      </c>
      <c r="E30" s="7">
        <v>800</v>
      </c>
      <c r="F30" s="56">
        <f t="shared" si="0"/>
        <v>1064</v>
      </c>
      <c r="H30" s="3"/>
    </row>
    <row r="31" spans="1:9">
      <c r="A31" s="3">
        <v>4</v>
      </c>
      <c r="B31" s="3">
        <v>4700244</v>
      </c>
      <c r="C31" s="3" t="s">
        <v>158</v>
      </c>
      <c r="D31" s="3" t="s">
        <v>161</v>
      </c>
      <c r="E31" s="7">
        <v>1000</v>
      </c>
      <c r="F31" s="56">
        <f t="shared" si="0"/>
        <v>1330</v>
      </c>
      <c r="H31" s="3"/>
    </row>
    <row r="32" spans="1:9">
      <c r="A32" s="3">
        <v>1</v>
      </c>
      <c r="B32" s="3">
        <v>5298482</v>
      </c>
      <c r="C32" s="3" t="s">
        <v>158</v>
      </c>
      <c r="D32" s="3" t="s">
        <v>154</v>
      </c>
      <c r="E32" s="7">
        <v>1250</v>
      </c>
      <c r="F32" s="56">
        <f t="shared" si="0"/>
        <v>1662.5</v>
      </c>
      <c r="H32" s="3"/>
    </row>
    <row r="33" spans="1:8">
      <c r="A33" s="3">
        <v>1</v>
      </c>
      <c r="B33" s="3">
        <v>5652268</v>
      </c>
      <c r="C33" s="3" t="s">
        <v>158</v>
      </c>
      <c r="D33" s="3" t="s">
        <v>154</v>
      </c>
      <c r="E33" s="7">
        <v>1250</v>
      </c>
      <c r="F33" s="56">
        <f t="shared" si="0"/>
        <v>1662.5</v>
      </c>
      <c r="H33" s="3"/>
    </row>
    <row r="34" spans="1:8">
      <c r="A34" s="3">
        <v>1</v>
      </c>
      <c r="B34" s="3">
        <v>3945307</v>
      </c>
      <c r="C34" s="3" t="s">
        <v>158</v>
      </c>
      <c r="D34" s="3" t="s">
        <v>154</v>
      </c>
      <c r="E34" s="7">
        <v>1250</v>
      </c>
      <c r="F34" s="56">
        <f t="shared" si="0"/>
        <v>1662.5</v>
      </c>
      <c r="H34" s="3"/>
    </row>
    <row r="35" spans="1:8">
      <c r="A35" s="3">
        <v>1</v>
      </c>
      <c r="B35" s="3">
        <v>3945358</v>
      </c>
      <c r="C35" s="3" t="s">
        <v>158</v>
      </c>
      <c r="D35" s="3" t="s">
        <v>160</v>
      </c>
      <c r="E35" s="7">
        <v>1500</v>
      </c>
      <c r="F35" s="56">
        <f t="shared" si="0"/>
        <v>1995</v>
      </c>
      <c r="H35" s="3"/>
    </row>
    <row r="36" spans="1:8">
      <c r="A36" s="3">
        <v>1</v>
      </c>
      <c r="B36" s="3">
        <v>5455472</v>
      </c>
      <c r="C36" s="3" t="s">
        <v>158</v>
      </c>
      <c r="D36" s="3" t="s">
        <v>159</v>
      </c>
      <c r="E36" s="7">
        <v>1500</v>
      </c>
      <c r="F36" s="56">
        <f t="shared" si="0"/>
        <v>1995</v>
      </c>
      <c r="H36" s="3"/>
    </row>
    <row r="37" spans="1:8">
      <c r="A37" s="3">
        <v>1</v>
      </c>
      <c r="B37" s="3">
        <v>5455474</v>
      </c>
      <c r="C37" s="3" t="s">
        <v>158</v>
      </c>
      <c r="D37" s="3" t="s">
        <v>159</v>
      </c>
      <c r="E37" s="7">
        <v>1500</v>
      </c>
      <c r="F37" s="56">
        <f t="shared" si="0"/>
        <v>1995</v>
      </c>
      <c r="H37" s="3"/>
    </row>
    <row r="38" spans="1:8">
      <c r="A38" s="3">
        <v>1</v>
      </c>
      <c r="B38" s="3">
        <v>5455475</v>
      </c>
      <c r="C38" s="3" t="s">
        <v>158</v>
      </c>
      <c r="D38" s="3" t="s">
        <v>159</v>
      </c>
      <c r="E38" s="7">
        <v>1500</v>
      </c>
      <c r="F38" s="56">
        <f t="shared" si="0"/>
        <v>1995</v>
      </c>
      <c r="H38" s="3"/>
    </row>
    <row r="39" spans="1:8">
      <c r="A39" s="3">
        <v>1</v>
      </c>
      <c r="B39" s="3">
        <v>3945335</v>
      </c>
      <c r="C39" s="3" t="s">
        <v>158</v>
      </c>
      <c r="D39" s="3" t="s">
        <v>159</v>
      </c>
      <c r="E39" s="7">
        <v>1500</v>
      </c>
      <c r="F39" s="56">
        <f t="shared" si="0"/>
        <v>1995</v>
      </c>
      <c r="H39" s="3"/>
    </row>
    <row r="40" spans="1:8">
      <c r="H40" s="3"/>
    </row>
    <row r="41" spans="1:8" s="1" customFormat="1">
      <c r="B41" s="1" t="s">
        <v>164</v>
      </c>
      <c r="E41" s="2"/>
      <c r="F41" s="56"/>
    </row>
    <row r="42" spans="1:8">
      <c r="H42" s="3"/>
    </row>
    <row r="43" spans="1:8">
      <c r="A43" s="3">
        <v>20</v>
      </c>
      <c r="B43" s="3" t="s">
        <v>165</v>
      </c>
      <c r="C43" s="3" t="s">
        <v>166</v>
      </c>
      <c r="E43" s="7">
        <v>675</v>
      </c>
      <c r="F43" s="56">
        <f t="shared" si="0"/>
        <v>897.75</v>
      </c>
      <c r="H43" s="3"/>
    </row>
    <row r="44" spans="1:8">
      <c r="A44" s="3">
        <v>5</v>
      </c>
      <c r="B44" s="3" t="s">
        <v>167</v>
      </c>
      <c r="C44" s="3" t="s">
        <v>166</v>
      </c>
      <c r="D44" s="3" t="s">
        <v>169</v>
      </c>
      <c r="E44" s="7">
        <v>675</v>
      </c>
      <c r="F44" s="56">
        <f t="shared" si="0"/>
        <v>897.75</v>
      </c>
      <c r="H44" s="3"/>
    </row>
    <row r="45" spans="1:8">
      <c r="A45" s="3">
        <v>1</v>
      </c>
      <c r="B45" s="3" t="s">
        <v>168</v>
      </c>
      <c r="C45" s="3" t="s">
        <v>166</v>
      </c>
      <c r="E45" s="7">
        <v>675</v>
      </c>
      <c r="F45" s="56">
        <f t="shared" si="0"/>
        <v>897.75</v>
      </c>
      <c r="H45" s="3"/>
    </row>
    <row r="46" spans="1:8">
      <c r="A46" s="3">
        <v>2</v>
      </c>
      <c r="B46" s="3">
        <v>527063300</v>
      </c>
      <c r="C46" s="3" t="s">
        <v>166</v>
      </c>
      <c r="D46" s="3" t="s">
        <v>169</v>
      </c>
      <c r="E46" s="7">
        <v>675</v>
      </c>
      <c r="F46" s="56">
        <f t="shared" si="0"/>
        <v>897.75</v>
      </c>
      <c r="H46" s="3"/>
    </row>
    <row r="47" spans="1:8">
      <c r="H47" s="3"/>
    </row>
    <row r="48" spans="1:8">
      <c r="B48" s="1" t="s">
        <v>170</v>
      </c>
      <c r="H48" s="3"/>
    </row>
    <row r="49" spans="1:8">
      <c r="H49" s="3"/>
    </row>
    <row r="50" spans="1:8">
      <c r="A50" s="3">
        <v>8</v>
      </c>
      <c r="B50" s="3" t="s">
        <v>171</v>
      </c>
      <c r="C50" s="3" t="s">
        <v>172</v>
      </c>
      <c r="D50" s="3" t="s">
        <v>173</v>
      </c>
      <c r="E50" s="7">
        <v>200</v>
      </c>
      <c r="F50" s="56">
        <f t="shared" si="0"/>
        <v>266</v>
      </c>
    </row>
    <row r="51" spans="1:8">
      <c r="D51" s="3" t="s">
        <v>174</v>
      </c>
    </row>
    <row r="52" spans="1:8">
      <c r="B52" s="1" t="s">
        <v>261</v>
      </c>
    </row>
    <row r="53" spans="1:8">
      <c r="B53" s="1"/>
    </row>
    <row r="54" spans="1:8">
      <c r="A54" s="3">
        <v>5</v>
      </c>
      <c r="B54" s="3" t="s">
        <v>262</v>
      </c>
      <c r="C54" s="3" t="s">
        <v>263</v>
      </c>
      <c r="D54" s="3" t="s">
        <v>264</v>
      </c>
      <c r="E54" s="7">
        <v>250</v>
      </c>
      <c r="F54" s="56">
        <f t="shared" si="0"/>
        <v>332.5</v>
      </c>
    </row>
    <row r="55" spans="1:8">
      <c r="A55" s="3">
        <v>3</v>
      </c>
      <c r="B55" s="3" t="s">
        <v>262</v>
      </c>
      <c r="C55" s="3" t="s">
        <v>265</v>
      </c>
      <c r="D55" s="3" t="s">
        <v>264</v>
      </c>
      <c r="E55" s="7">
        <v>250</v>
      </c>
      <c r="F55" s="56">
        <f t="shared" si="0"/>
        <v>332.5</v>
      </c>
    </row>
    <row r="56" spans="1:8">
      <c r="A56" s="3">
        <v>6</v>
      </c>
      <c r="B56" s="3" t="s">
        <v>31</v>
      </c>
      <c r="C56" s="3" t="s">
        <v>266</v>
      </c>
      <c r="D56" s="3" t="s">
        <v>264</v>
      </c>
      <c r="E56" s="7">
        <v>250</v>
      </c>
      <c r="F56" s="56">
        <f t="shared" si="0"/>
        <v>332.5</v>
      </c>
    </row>
    <row r="57" spans="1:8">
      <c r="A57" s="3">
        <v>9</v>
      </c>
      <c r="B57" s="3" t="s">
        <v>31</v>
      </c>
      <c r="C57" s="3" t="s">
        <v>267</v>
      </c>
      <c r="D57" s="3" t="s">
        <v>264</v>
      </c>
      <c r="E57" s="7">
        <v>250</v>
      </c>
      <c r="F57" s="56">
        <f t="shared" si="0"/>
        <v>332.5</v>
      </c>
    </row>
    <row r="59" spans="1:8">
      <c r="A59" s="38">
        <v>5</v>
      </c>
      <c r="B59" s="3" t="s">
        <v>376</v>
      </c>
      <c r="C59" s="3" t="s">
        <v>422</v>
      </c>
      <c r="D59" s="3" t="s">
        <v>377</v>
      </c>
      <c r="E59" s="7">
        <v>6500</v>
      </c>
      <c r="F59" s="56">
        <f t="shared" si="0"/>
        <v>8645</v>
      </c>
    </row>
    <row r="60" spans="1:8">
      <c r="A60" s="38">
        <v>3</v>
      </c>
      <c r="B60" s="3" t="s">
        <v>376</v>
      </c>
      <c r="C60" s="3" t="s">
        <v>421</v>
      </c>
      <c r="D60" s="3" t="s">
        <v>378</v>
      </c>
      <c r="E60" s="7">
        <v>5500</v>
      </c>
      <c r="F60" s="56">
        <f t="shared" si="0"/>
        <v>7315</v>
      </c>
    </row>
    <row r="62" spans="1:8">
      <c r="A62" s="38">
        <v>1</v>
      </c>
      <c r="B62" s="3" t="s">
        <v>379</v>
      </c>
      <c r="C62" s="3" t="s">
        <v>381</v>
      </c>
      <c r="D62" s="3" t="s">
        <v>380</v>
      </c>
      <c r="E62" s="7">
        <v>800</v>
      </c>
      <c r="F62" s="56">
        <f t="shared" si="0"/>
        <v>1064</v>
      </c>
    </row>
    <row r="65" spans="1:1">
      <c r="A65" s="38"/>
    </row>
    <row r="66" spans="1:1">
      <c r="A66" s="38"/>
    </row>
  </sheetData>
  <pageMargins left="0.7" right="0.7" top="0.75" bottom="0.75" header="0.3" footer="0.3"/>
  <pageSetup paperSize="9" orientation="landscape" horizontalDpi="0" verticalDpi="0" copies="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BE3E-FA7E-7147-801C-A5E9B3488C35}">
  <sheetPr>
    <pageSetUpPr fitToPage="1"/>
  </sheetPr>
  <dimension ref="A2:K160"/>
  <sheetViews>
    <sheetView topLeftCell="A30" zoomScaleNormal="100" workbookViewId="0">
      <selection activeCell="J47" sqref="J47"/>
    </sheetView>
  </sheetViews>
  <sheetFormatPr defaultColWidth="10.796875" defaultRowHeight="15.6"/>
  <cols>
    <col min="1" max="1" width="7.69921875" style="3" customWidth="1"/>
    <col min="2" max="2" width="10.796875" style="3"/>
    <col min="3" max="3" width="12.796875" style="3" customWidth="1"/>
    <col min="4" max="4" width="13.69921875" style="3" customWidth="1"/>
    <col min="5" max="5" width="20.69921875" style="3" customWidth="1"/>
    <col min="6" max="6" width="16.19921875" style="3" customWidth="1"/>
    <col min="7" max="7" width="13.19921875" style="7" customWidth="1"/>
    <col min="8" max="8" width="17.796875" style="7" hidden="1" customWidth="1"/>
    <col min="9" max="9" width="17.796875" style="65" customWidth="1"/>
    <col min="10" max="10" width="18.69921875" style="3" customWidth="1"/>
    <col min="11" max="11" width="19.69921875" style="3" customWidth="1"/>
    <col min="12" max="16384" width="10.796875" style="3"/>
  </cols>
  <sheetData>
    <row r="2" spans="1:10">
      <c r="A2" s="1" t="s">
        <v>526</v>
      </c>
      <c r="B2" s="1" t="s">
        <v>15</v>
      </c>
      <c r="C2" s="1" t="s">
        <v>15</v>
      </c>
      <c r="D2" s="1" t="s">
        <v>1</v>
      </c>
      <c r="E2" s="1" t="s">
        <v>17</v>
      </c>
      <c r="F2" s="1" t="s">
        <v>15</v>
      </c>
      <c r="G2" s="2" t="s">
        <v>62</v>
      </c>
      <c r="H2" s="2" t="s">
        <v>102</v>
      </c>
      <c r="I2" s="64" t="s">
        <v>524</v>
      </c>
    </row>
    <row r="3" spans="1:10">
      <c r="I3" s="64" t="s">
        <v>519</v>
      </c>
    </row>
    <row r="4" spans="1:10">
      <c r="I4" s="64"/>
    </row>
    <row r="5" spans="1:10">
      <c r="A5" s="38">
        <v>1</v>
      </c>
      <c r="B5" s="3">
        <v>2834165</v>
      </c>
      <c r="D5" s="3" t="s">
        <v>145</v>
      </c>
      <c r="G5" s="7">
        <v>275</v>
      </c>
      <c r="H5" s="7">
        <f>SUM(A5*G5)</f>
        <v>275</v>
      </c>
      <c r="I5" s="65">
        <f>SUM(G5*1.33)</f>
        <v>365.75</v>
      </c>
    </row>
    <row r="6" spans="1:10">
      <c r="A6" s="38">
        <v>26</v>
      </c>
      <c r="B6" s="3">
        <v>2835039</v>
      </c>
      <c r="C6" s="3">
        <v>2835040</v>
      </c>
      <c r="D6" s="3" t="s">
        <v>206</v>
      </c>
      <c r="E6" s="3" t="s">
        <v>32</v>
      </c>
      <c r="F6" s="3" t="s">
        <v>219</v>
      </c>
      <c r="G6" s="7">
        <v>450</v>
      </c>
      <c r="H6" s="7">
        <f t="shared" ref="H6:H20" si="0">SUM(A6*G6)</f>
        <v>11700</v>
      </c>
      <c r="I6" s="65">
        <f t="shared" ref="I6:I70" si="1">SUM(G6*1.33)</f>
        <v>598.5</v>
      </c>
      <c r="J6" s="3" t="s">
        <v>314</v>
      </c>
    </row>
    <row r="7" spans="1:10">
      <c r="A7" s="38">
        <v>2</v>
      </c>
      <c r="B7" s="3">
        <v>2836658</v>
      </c>
      <c r="D7" s="3" t="s">
        <v>205</v>
      </c>
      <c r="E7" s="3" t="s">
        <v>32</v>
      </c>
      <c r="F7" s="3" t="s">
        <v>220</v>
      </c>
      <c r="G7" s="7">
        <v>450</v>
      </c>
      <c r="H7" s="7">
        <f t="shared" si="0"/>
        <v>900</v>
      </c>
      <c r="I7" s="65">
        <f t="shared" si="1"/>
        <v>598.5</v>
      </c>
    </row>
    <row r="8" spans="1:10">
      <c r="A8" s="38">
        <v>27</v>
      </c>
      <c r="B8" s="3">
        <v>2837437</v>
      </c>
      <c r="C8" s="3" t="s">
        <v>317</v>
      </c>
      <c r="D8" s="3" t="s">
        <v>145</v>
      </c>
      <c r="E8" s="3" t="s">
        <v>221</v>
      </c>
      <c r="F8" s="3" t="s">
        <v>222</v>
      </c>
      <c r="G8" s="7">
        <v>275</v>
      </c>
      <c r="H8" s="7">
        <f t="shared" si="0"/>
        <v>7425</v>
      </c>
      <c r="I8" s="65">
        <f t="shared" si="1"/>
        <v>365.75</v>
      </c>
      <c r="J8" s="3" t="s">
        <v>313</v>
      </c>
    </row>
    <row r="9" spans="1:10">
      <c r="A9" s="38">
        <v>1</v>
      </c>
      <c r="B9" s="3">
        <v>3529032</v>
      </c>
      <c r="D9" s="3" t="s">
        <v>224</v>
      </c>
      <c r="G9" s="7">
        <v>300</v>
      </c>
      <c r="H9" s="7">
        <f t="shared" si="0"/>
        <v>300</v>
      </c>
      <c r="I9" s="65">
        <f t="shared" si="1"/>
        <v>399</v>
      </c>
    </row>
    <row r="10" spans="1:10">
      <c r="A10" s="38">
        <v>1</v>
      </c>
      <c r="B10" s="3">
        <v>3530071</v>
      </c>
      <c r="C10" s="3">
        <v>3530070</v>
      </c>
      <c r="D10" s="3" t="s">
        <v>210</v>
      </c>
      <c r="E10" s="3" t="s">
        <v>25</v>
      </c>
      <c r="G10" s="7">
        <v>275</v>
      </c>
      <c r="H10" s="7">
        <f t="shared" si="0"/>
        <v>275</v>
      </c>
      <c r="I10" s="65">
        <f t="shared" si="1"/>
        <v>365.75</v>
      </c>
    </row>
    <row r="11" spans="1:10">
      <c r="A11" s="38">
        <v>12</v>
      </c>
      <c r="B11" s="3">
        <v>3539601</v>
      </c>
      <c r="D11" s="3" t="s">
        <v>208</v>
      </c>
      <c r="E11" s="3" t="s">
        <v>225</v>
      </c>
      <c r="F11" s="3" t="s">
        <v>226</v>
      </c>
      <c r="G11" s="7">
        <v>650</v>
      </c>
      <c r="H11" s="7">
        <f t="shared" si="0"/>
        <v>7800</v>
      </c>
      <c r="I11" s="65">
        <f t="shared" si="1"/>
        <v>864.5</v>
      </c>
    </row>
    <row r="12" spans="1:10">
      <c r="A12" s="38">
        <v>5</v>
      </c>
      <c r="B12" s="3">
        <v>3770155</v>
      </c>
      <c r="C12" s="3">
        <v>3770146</v>
      </c>
      <c r="D12" s="3" t="s">
        <v>207</v>
      </c>
      <c r="E12" s="3" t="s">
        <v>198</v>
      </c>
      <c r="F12" s="3" t="s">
        <v>227</v>
      </c>
      <c r="G12" s="7">
        <v>650</v>
      </c>
      <c r="H12" s="7">
        <f t="shared" si="0"/>
        <v>3250</v>
      </c>
      <c r="I12" s="65">
        <f t="shared" si="1"/>
        <v>864.5</v>
      </c>
      <c r="J12" s="3" t="s">
        <v>315</v>
      </c>
    </row>
    <row r="13" spans="1:10">
      <c r="A13" s="38">
        <v>6</v>
      </c>
      <c r="B13" s="3">
        <v>3787493</v>
      </c>
      <c r="C13" s="3">
        <v>3787491</v>
      </c>
      <c r="D13" s="3" t="s">
        <v>204</v>
      </c>
      <c r="E13" s="3" t="s">
        <v>198</v>
      </c>
      <c r="G13" s="7">
        <v>650</v>
      </c>
      <c r="H13" s="7">
        <f t="shared" si="0"/>
        <v>3900</v>
      </c>
      <c r="I13" s="65">
        <f t="shared" si="1"/>
        <v>864.5</v>
      </c>
      <c r="J13" s="3" t="s">
        <v>313</v>
      </c>
    </row>
    <row r="14" spans="1:10">
      <c r="A14" s="38">
        <v>2</v>
      </c>
      <c r="B14" s="3">
        <v>4032053</v>
      </c>
      <c r="D14" s="3" t="s">
        <v>228</v>
      </c>
      <c r="E14" s="3" t="s">
        <v>198</v>
      </c>
      <c r="F14" s="3" t="s">
        <v>229</v>
      </c>
      <c r="G14" s="7">
        <v>450</v>
      </c>
      <c r="H14" s="7">
        <f t="shared" si="0"/>
        <v>900</v>
      </c>
      <c r="I14" s="65">
        <f t="shared" si="1"/>
        <v>598.5</v>
      </c>
    </row>
    <row r="15" spans="1:10">
      <c r="A15" s="38">
        <v>1</v>
      </c>
      <c r="B15" s="3">
        <v>4032343</v>
      </c>
      <c r="D15" s="3" t="s">
        <v>228</v>
      </c>
      <c r="G15" s="7">
        <v>450</v>
      </c>
      <c r="H15" s="7">
        <f t="shared" si="0"/>
        <v>450</v>
      </c>
      <c r="I15" s="65">
        <f t="shared" si="1"/>
        <v>598.5</v>
      </c>
    </row>
    <row r="16" spans="1:10">
      <c r="A16" s="38">
        <v>2</v>
      </c>
      <c r="B16" s="3">
        <v>4033213</v>
      </c>
      <c r="D16" s="3" t="s">
        <v>145</v>
      </c>
      <c r="E16" s="3" t="s">
        <v>212</v>
      </c>
      <c r="G16" s="7">
        <v>275</v>
      </c>
      <c r="H16" s="7">
        <f t="shared" si="0"/>
        <v>550</v>
      </c>
      <c r="I16" s="65">
        <f t="shared" si="1"/>
        <v>365.75</v>
      </c>
    </row>
    <row r="17" spans="1:10">
      <c r="A17" s="38">
        <v>1</v>
      </c>
      <c r="B17" s="3">
        <v>4033525</v>
      </c>
      <c r="D17" s="3" t="s">
        <v>209</v>
      </c>
      <c r="G17" s="7">
        <v>550</v>
      </c>
      <c r="H17" s="7">
        <f t="shared" si="0"/>
        <v>550</v>
      </c>
      <c r="I17" s="65">
        <f t="shared" si="1"/>
        <v>731.5</v>
      </c>
    </row>
    <row r="18" spans="1:10">
      <c r="A18" s="38">
        <v>1</v>
      </c>
      <c r="B18" s="3">
        <v>4042224</v>
      </c>
      <c r="C18" s="3">
        <v>4047227</v>
      </c>
      <c r="D18" s="3" t="s">
        <v>207</v>
      </c>
      <c r="E18" s="3" t="s">
        <v>223</v>
      </c>
      <c r="F18" s="3" t="s">
        <v>230</v>
      </c>
      <c r="G18" s="7">
        <v>650</v>
      </c>
      <c r="H18" s="7">
        <f t="shared" si="0"/>
        <v>650</v>
      </c>
      <c r="I18" s="65">
        <f t="shared" si="1"/>
        <v>864.5</v>
      </c>
      <c r="J18" s="3" t="s">
        <v>315</v>
      </c>
    </row>
    <row r="19" spans="1:10">
      <c r="A19" s="38">
        <v>18</v>
      </c>
      <c r="B19" s="3">
        <v>4047223</v>
      </c>
      <c r="C19" s="3">
        <v>4047224</v>
      </c>
      <c r="D19" s="3" t="s">
        <v>207</v>
      </c>
      <c r="E19" s="3" t="s">
        <v>223</v>
      </c>
      <c r="F19" s="3">
        <v>20737790</v>
      </c>
      <c r="G19" s="7">
        <v>650</v>
      </c>
      <c r="H19" s="7">
        <f t="shared" si="0"/>
        <v>11700</v>
      </c>
      <c r="I19" s="65">
        <f t="shared" si="1"/>
        <v>864.5</v>
      </c>
    </row>
    <row r="20" spans="1:10">
      <c r="A20" s="38">
        <v>4</v>
      </c>
      <c r="B20" s="3">
        <v>3787493</v>
      </c>
      <c r="D20" s="3" t="s">
        <v>204</v>
      </c>
      <c r="E20" s="3" t="s">
        <v>198</v>
      </c>
      <c r="F20" s="3">
        <v>2191700</v>
      </c>
      <c r="G20" s="7">
        <v>650</v>
      </c>
      <c r="H20" s="7">
        <f t="shared" si="0"/>
        <v>2600</v>
      </c>
      <c r="I20" s="65">
        <f t="shared" si="1"/>
        <v>864.5</v>
      </c>
      <c r="J20" s="3" t="s">
        <v>313</v>
      </c>
    </row>
    <row r="21" spans="1:10">
      <c r="A21" s="38">
        <v>16</v>
      </c>
      <c r="B21" s="3">
        <v>3787496</v>
      </c>
      <c r="C21" s="3">
        <v>2191617</v>
      </c>
      <c r="D21" s="3" t="s">
        <v>204</v>
      </c>
      <c r="E21" s="3" t="s">
        <v>198</v>
      </c>
      <c r="G21" s="7">
        <v>650</v>
      </c>
      <c r="H21" s="7">
        <v>10400</v>
      </c>
      <c r="I21" s="65">
        <f t="shared" si="1"/>
        <v>864.5</v>
      </c>
    </row>
    <row r="22" spans="1:10">
      <c r="A22" s="38">
        <v>12</v>
      </c>
      <c r="B22" s="3">
        <v>4032081</v>
      </c>
      <c r="D22" s="3" t="s">
        <v>205</v>
      </c>
    </row>
    <row r="23" spans="1:10">
      <c r="A23" s="38">
        <v>9</v>
      </c>
      <c r="B23" s="3">
        <v>3770154</v>
      </c>
      <c r="D23" s="3" t="s">
        <v>396</v>
      </c>
    </row>
    <row r="24" spans="1:10">
      <c r="A24" s="38">
        <v>10</v>
      </c>
      <c r="B24" s="3">
        <v>3785489</v>
      </c>
      <c r="C24" s="3">
        <v>3785487</v>
      </c>
      <c r="D24" s="3" t="s">
        <v>280</v>
      </c>
      <c r="E24" s="3" t="s">
        <v>281</v>
      </c>
      <c r="G24" s="7">
        <v>250</v>
      </c>
      <c r="H24" s="7">
        <f t="shared" ref="H24:H26" si="2">SUM(A24*G24)</f>
        <v>2500</v>
      </c>
      <c r="I24" s="65">
        <f t="shared" si="1"/>
        <v>332.5</v>
      </c>
    </row>
    <row r="25" spans="1:10">
      <c r="A25" s="38">
        <v>3</v>
      </c>
      <c r="B25" s="3">
        <v>3797058</v>
      </c>
      <c r="C25" s="3">
        <v>3784830</v>
      </c>
      <c r="D25" s="3" t="s">
        <v>278</v>
      </c>
      <c r="E25" s="3" t="s">
        <v>279</v>
      </c>
      <c r="G25" s="7">
        <v>850</v>
      </c>
      <c r="H25" s="7">
        <f t="shared" si="2"/>
        <v>2550</v>
      </c>
      <c r="I25" s="65">
        <f t="shared" si="1"/>
        <v>1130.5</v>
      </c>
    </row>
    <row r="26" spans="1:10">
      <c r="A26" s="38">
        <v>12</v>
      </c>
      <c r="B26" s="3">
        <v>3797810</v>
      </c>
      <c r="C26" s="3">
        <v>3705786</v>
      </c>
      <c r="D26" s="3" t="s">
        <v>278</v>
      </c>
      <c r="E26" s="3" t="s">
        <v>279</v>
      </c>
      <c r="G26" s="7">
        <v>850</v>
      </c>
      <c r="H26" s="7">
        <f t="shared" si="2"/>
        <v>10200</v>
      </c>
      <c r="I26" s="65">
        <f t="shared" si="1"/>
        <v>1130.5</v>
      </c>
      <c r="J26" s="3" t="s">
        <v>312</v>
      </c>
    </row>
    <row r="28" spans="1:10">
      <c r="A28" s="3">
        <v>16</v>
      </c>
      <c r="B28" s="3">
        <v>5500538</v>
      </c>
      <c r="D28" s="3" t="s">
        <v>319</v>
      </c>
      <c r="E28" s="3" t="s">
        <v>29</v>
      </c>
      <c r="G28" s="7">
        <v>400</v>
      </c>
      <c r="H28" s="7">
        <f t="shared" ref="H28:H35" si="3">SUM(A28*G28)</f>
        <v>6400</v>
      </c>
      <c r="I28" s="65">
        <f t="shared" si="1"/>
        <v>532</v>
      </c>
    </row>
    <row r="29" spans="1:10">
      <c r="A29" s="3">
        <v>8</v>
      </c>
      <c r="B29" s="3">
        <v>5500550</v>
      </c>
      <c r="D29" s="3" t="s">
        <v>320</v>
      </c>
      <c r="E29" s="3" t="s">
        <v>29</v>
      </c>
      <c r="G29" s="7">
        <v>400</v>
      </c>
      <c r="H29" s="7">
        <f t="shared" si="3"/>
        <v>3200</v>
      </c>
      <c r="I29" s="65">
        <f t="shared" si="1"/>
        <v>532</v>
      </c>
    </row>
    <row r="30" spans="1:10">
      <c r="A30" s="3">
        <v>7</v>
      </c>
      <c r="B30" s="3">
        <v>5500543</v>
      </c>
      <c r="D30" s="3" t="s">
        <v>319</v>
      </c>
      <c r="E30" s="3" t="s">
        <v>29</v>
      </c>
      <c r="G30" s="7">
        <v>300</v>
      </c>
      <c r="H30" s="7">
        <f t="shared" si="3"/>
        <v>2100</v>
      </c>
      <c r="I30" s="65">
        <f t="shared" si="1"/>
        <v>399</v>
      </c>
    </row>
    <row r="31" spans="1:10">
      <c r="A31" s="3">
        <v>4</v>
      </c>
      <c r="B31" s="3">
        <v>5500556</v>
      </c>
      <c r="D31" s="3" t="s">
        <v>320</v>
      </c>
      <c r="E31" s="3" t="s">
        <v>29</v>
      </c>
      <c r="G31" s="7">
        <v>400</v>
      </c>
      <c r="H31" s="7">
        <f t="shared" si="3"/>
        <v>1600</v>
      </c>
      <c r="I31" s="65">
        <f t="shared" si="1"/>
        <v>532</v>
      </c>
    </row>
    <row r="32" spans="1:10">
      <c r="A32" s="3">
        <v>3</v>
      </c>
      <c r="B32" s="3">
        <v>5500547</v>
      </c>
      <c r="D32" s="3" t="s">
        <v>320</v>
      </c>
      <c r="E32" s="3" t="s">
        <v>29</v>
      </c>
      <c r="G32" s="7">
        <v>400</v>
      </c>
      <c r="H32" s="7">
        <f t="shared" si="3"/>
        <v>1200</v>
      </c>
      <c r="I32" s="65">
        <f t="shared" si="1"/>
        <v>532</v>
      </c>
    </row>
    <row r="33" spans="1:9">
      <c r="A33" s="3">
        <v>3</v>
      </c>
      <c r="B33" s="3">
        <v>5500537</v>
      </c>
      <c r="D33" s="3" t="s">
        <v>319</v>
      </c>
      <c r="E33" s="3" t="s">
        <v>29</v>
      </c>
      <c r="G33" s="7">
        <v>300</v>
      </c>
      <c r="H33" s="7">
        <f t="shared" si="3"/>
        <v>900</v>
      </c>
      <c r="I33" s="65">
        <f t="shared" si="1"/>
        <v>399</v>
      </c>
    </row>
    <row r="34" spans="1:9">
      <c r="A34" s="3">
        <v>72</v>
      </c>
      <c r="B34" s="3">
        <v>5329781</v>
      </c>
      <c r="D34" s="3" t="s">
        <v>145</v>
      </c>
      <c r="G34" s="7">
        <v>275</v>
      </c>
      <c r="H34" s="7">
        <f t="shared" si="3"/>
        <v>19800</v>
      </c>
      <c r="I34" s="65">
        <f t="shared" si="1"/>
        <v>365.75</v>
      </c>
    </row>
    <row r="35" spans="1:9">
      <c r="A35" s="3">
        <v>8</v>
      </c>
      <c r="B35" s="3">
        <v>4040571</v>
      </c>
      <c r="D35" s="3" t="s">
        <v>321</v>
      </c>
      <c r="E35" s="3" t="s">
        <v>322</v>
      </c>
      <c r="G35" s="7">
        <v>225</v>
      </c>
      <c r="H35" s="7">
        <f t="shared" si="3"/>
        <v>1800</v>
      </c>
      <c r="I35" s="65">
        <f t="shared" si="1"/>
        <v>299.25</v>
      </c>
    </row>
    <row r="37" spans="1:9" s="4" customFormat="1" ht="18">
      <c r="C37" s="36" t="s">
        <v>323</v>
      </c>
      <c r="D37" s="36" t="s">
        <v>324</v>
      </c>
      <c r="E37" s="36" t="s">
        <v>450</v>
      </c>
      <c r="G37" s="8"/>
      <c r="H37" s="8"/>
      <c r="I37" s="65"/>
    </row>
    <row r="38" spans="1:9">
      <c r="A38" s="3">
        <v>9</v>
      </c>
      <c r="B38" s="3">
        <v>3786854</v>
      </c>
      <c r="C38" s="3">
        <v>6517060</v>
      </c>
      <c r="D38" s="3" t="s">
        <v>325</v>
      </c>
      <c r="E38" s="3" t="s">
        <v>326</v>
      </c>
      <c r="G38" s="7">
        <v>450</v>
      </c>
      <c r="H38" s="7">
        <f>SUM(A38*G38)</f>
        <v>4050</v>
      </c>
      <c r="I38" s="65">
        <f t="shared" si="1"/>
        <v>598.5</v>
      </c>
    </row>
    <row r="39" spans="1:9">
      <c r="A39" s="3">
        <v>15</v>
      </c>
      <c r="B39" s="3">
        <v>4033387</v>
      </c>
      <c r="D39" s="3" t="s">
        <v>327</v>
      </c>
      <c r="E39" s="3" t="s">
        <v>328</v>
      </c>
      <c r="G39" s="7">
        <v>225</v>
      </c>
      <c r="H39" s="7">
        <f t="shared" ref="H39:H57" si="4">SUM(A39*G39)</f>
        <v>3375</v>
      </c>
      <c r="I39" s="65">
        <f t="shared" si="1"/>
        <v>299.25</v>
      </c>
    </row>
    <row r="40" spans="1:9">
      <c r="A40" s="3">
        <v>1</v>
      </c>
      <c r="B40" s="3">
        <v>4033068</v>
      </c>
      <c r="D40" s="3" t="s">
        <v>329</v>
      </c>
      <c r="G40" s="7">
        <v>250</v>
      </c>
      <c r="H40" s="7">
        <f t="shared" si="4"/>
        <v>250</v>
      </c>
      <c r="I40" s="65">
        <f t="shared" si="1"/>
        <v>332.5</v>
      </c>
    </row>
    <row r="41" spans="1:9">
      <c r="A41" s="3">
        <v>1</v>
      </c>
      <c r="B41" s="3">
        <v>3538453</v>
      </c>
      <c r="C41" s="3" t="s">
        <v>331</v>
      </c>
      <c r="D41" s="3" t="s">
        <v>329</v>
      </c>
      <c r="E41" s="3" t="s">
        <v>330</v>
      </c>
      <c r="G41" s="7">
        <v>300</v>
      </c>
      <c r="H41" s="7">
        <f t="shared" si="4"/>
        <v>300</v>
      </c>
      <c r="I41" s="65">
        <f t="shared" si="1"/>
        <v>399</v>
      </c>
    </row>
    <row r="42" spans="1:9">
      <c r="A42" s="3">
        <v>2</v>
      </c>
      <c r="B42" s="3">
        <v>4031274</v>
      </c>
      <c r="C42" s="3">
        <v>5699043</v>
      </c>
      <c r="D42" s="3" t="s">
        <v>325</v>
      </c>
      <c r="E42" s="3" t="s">
        <v>332</v>
      </c>
      <c r="G42" s="7">
        <v>450</v>
      </c>
      <c r="H42" s="7">
        <f t="shared" si="4"/>
        <v>900</v>
      </c>
      <c r="I42" s="65">
        <f t="shared" si="1"/>
        <v>598.5</v>
      </c>
    </row>
    <row r="43" spans="1:9">
      <c r="A43" s="3">
        <v>1</v>
      </c>
      <c r="B43" s="3">
        <v>4044325</v>
      </c>
      <c r="C43" s="3">
        <v>4955691</v>
      </c>
      <c r="D43" s="3" t="s">
        <v>333</v>
      </c>
      <c r="E43" s="3" t="s">
        <v>334</v>
      </c>
      <c r="G43" s="7">
        <v>275</v>
      </c>
      <c r="H43" s="7">
        <f t="shared" si="4"/>
        <v>275</v>
      </c>
      <c r="I43" s="65">
        <f t="shared" si="1"/>
        <v>365.75</v>
      </c>
    </row>
    <row r="44" spans="1:9">
      <c r="A44" s="3">
        <v>1</v>
      </c>
      <c r="B44" s="3">
        <v>3596943</v>
      </c>
      <c r="D44" s="3" t="s">
        <v>335</v>
      </c>
      <c r="E44" s="3" t="s">
        <v>336</v>
      </c>
      <c r="G44" s="7">
        <v>275</v>
      </c>
      <c r="H44" s="7">
        <f t="shared" si="4"/>
        <v>275</v>
      </c>
      <c r="I44" s="65">
        <f t="shared" si="1"/>
        <v>365.75</v>
      </c>
    </row>
    <row r="45" spans="1:9">
      <c r="A45" s="3">
        <v>1</v>
      </c>
      <c r="B45" s="3">
        <v>4033378</v>
      </c>
      <c r="D45" s="3" t="s">
        <v>333</v>
      </c>
      <c r="E45" s="3" t="s">
        <v>337</v>
      </c>
      <c r="G45" s="7">
        <v>275</v>
      </c>
      <c r="H45" s="7">
        <f t="shared" si="4"/>
        <v>275</v>
      </c>
      <c r="I45" s="65">
        <f t="shared" si="1"/>
        <v>365.75</v>
      </c>
    </row>
    <row r="46" spans="1:9">
      <c r="A46" s="3">
        <v>1</v>
      </c>
      <c r="B46" s="3">
        <v>4033391</v>
      </c>
      <c r="C46" s="3">
        <v>2835415</v>
      </c>
      <c r="D46" s="3" t="s">
        <v>145</v>
      </c>
      <c r="E46" s="3" t="s">
        <v>338</v>
      </c>
      <c r="G46" s="7">
        <v>275</v>
      </c>
      <c r="H46" s="7">
        <f t="shared" si="4"/>
        <v>275</v>
      </c>
      <c r="I46" s="65">
        <f t="shared" si="1"/>
        <v>365.75</v>
      </c>
    </row>
    <row r="47" spans="1:9">
      <c r="A47" s="3">
        <v>10</v>
      </c>
      <c r="B47" s="3">
        <v>3597938</v>
      </c>
      <c r="D47" s="3" t="s">
        <v>327</v>
      </c>
      <c r="E47" s="3" t="s">
        <v>328</v>
      </c>
      <c r="G47" s="7">
        <v>225</v>
      </c>
      <c r="H47" s="7">
        <f t="shared" si="4"/>
        <v>2250</v>
      </c>
      <c r="I47" s="65">
        <f t="shared" si="1"/>
        <v>299.25</v>
      </c>
    </row>
    <row r="48" spans="1:9">
      <c r="A48" s="3">
        <v>1</v>
      </c>
      <c r="B48" s="3">
        <v>4031273</v>
      </c>
      <c r="C48" s="3">
        <v>2484276</v>
      </c>
      <c r="D48" s="3" t="s">
        <v>204</v>
      </c>
      <c r="E48" s="3" t="s">
        <v>339</v>
      </c>
      <c r="G48" s="7">
        <v>575</v>
      </c>
      <c r="H48" s="7">
        <f t="shared" si="4"/>
        <v>575</v>
      </c>
      <c r="I48" s="65">
        <f t="shared" si="1"/>
        <v>764.75</v>
      </c>
    </row>
    <row r="49" spans="1:10">
      <c r="A49" s="3">
        <v>2</v>
      </c>
      <c r="B49" s="3">
        <v>4031206</v>
      </c>
      <c r="D49" s="3" t="s">
        <v>209</v>
      </c>
      <c r="E49" s="3" t="s">
        <v>340</v>
      </c>
      <c r="G49" s="7">
        <v>550</v>
      </c>
      <c r="H49" s="7">
        <f t="shared" si="4"/>
        <v>1100</v>
      </c>
      <c r="I49" s="65">
        <f t="shared" si="1"/>
        <v>731.5</v>
      </c>
    </row>
    <row r="50" spans="1:10">
      <c r="A50" s="3">
        <v>2</v>
      </c>
      <c r="B50" s="3">
        <v>4031166</v>
      </c>
      <c r="C50" s="3">
        <v>2837072</v>
      </c>
      <c r="D50" s="3" t="s">
        <v>341</v>
      </c>
      <c r="E50" s="3" t="s">
        <v>342</v>
      </c>
      <c r="G50" s="7">
        <v>450</v>
      </c>
      <c r="H50" s="7">
        <f t="shared" si="4"/>
        <v>900</v>
      </c>
      <c r="I50" s="65">
        <f t="shared" si="1"/>
        <v>598.5</v>
      </c>
    </row>
    <row r="51" spans="1:10">
      <c r="A51" s="3">
        <v>12</v>
      </c>
      <c r="B51" s="3">
        <v>5455908</v>
      </c>
      <c r="D51" s="3" t="s">
        <v>343</v>
      </c>
      <c r="G51" s="7">
        <v>225</v>
      </c>
      <c r="H51" s="7">
        <f t="shared" si="4"/>
        <v>2700</v>
      </c>
      <c r="I51" s="65">
        <f t="shared" si="1"/>
        <v>299.25</v>
      </c>
    </row>
    <row r="52" spans="1:10">
      <c r="A52" s="3">
        <v>6</v>
      </c>
      <c r="B52" s="3">
        <v>4035413</v>
      </c>
      <c r="C52" s="3">
        <v>3501176</v>
      </c>
      <c r="D52" s="3" t="s">
        <v>344</v>
      </c>
      <c r="E52" s="3" t="s">
        <v>345</v>
      </c>
      <c r="G52" s="7">
        <v>450</v>
      </c>
      <c r="H52" s="7">
        <f t="shared" si="4"/>
        <v>2700</v>
      </c>
      <c r="I52" s="65">
        <f t="shared" si="1"/>
        <v>598.5</v>
      </c>
    </row>
    <row r="53" spans="1:10">
      <c r="A53" s="3">
        <v>5</v>
      </c>
      <c r="B53" s="3">
        <v>2835775</v>
      </c>
      <c r="C53" s="3">
        <v>3594182</v>
      </c>
      <c r="D53" s="3" t="s">
        <v>346</v>
      </c>
      <c r="E53" s="3" t="s">
        <v>326</v>
      </c>
      <c r="G53" s="7">
        <v>550</v>
      </c>
      <c r="H53" s="7">
        <f t="shared" si="4"/>
        <v>2750</v>
      </c>
      <c r="I53" s="65">
        <f t="shared" si="1"/>
        <v>731.5</v>
      </c>
    </row>
    <row r="54" spans="1:10">
      <c r="A54" s="3">
        <v>5</v>
      </c>
      <c r="B54" s="3">
        <v>3594108</v>
      </c>
      <c r="C54" s="3">
        <v>3594107</v>
      </c>
      <c r="D54" s="3" t="s">
        <v>347</v>
      </c>
      <c r="E54" s="3" t="s">
        <v>348</v>
      </c>
      <c r="G54" s="7">
        <v>550</v>
      </c>
      <c r="H54" s="7">
        <f t="shared" si="4"/>
        <v>2750</v>
      </c>
      <c r="I54" s="65">
        <f t="shared" si="1"/>
        <v>731.5</v>
      </c>
    </row>
    <row r="55" spans="1:10">
      <c r="A55" s="3">
        <v>5</v>
      </c>
      <c r="B55" s="3">
        <v>3594105</v>
      </c>
      <c r="D55" s="3" t="s">
        <v>349</v>
      </c>
      <c r="E55" s="3" t="s">
        <v>350</v>
      </c>
      <c r="G55" s="7">
        <v>550</v>
      </c>
      <c r="H55" s="7">
        <f t="shared" si="4"/>
        <v>2750</v>
      </c>
      <c r="I55" s="65">
        <f t="shared" si="1"/>
        <v>731.5</v>
      </c>
    </row>
    <row r="56" spans="1:10">
      <c r="A56" s="3">
        <v>24</v>
      </c>
      <c r="B56" s="3">
        <v>2839423</v>
      </c>
      <c r="D56" s="3" t="s">
        <v>145</v>
      </c>
      <c r="E56" s="3" t="s">
        <v>577</v>
      </c>
      <c r="G56" s="7">
        <v>275</v>
      </c>
      <c r="H56" s="7">
        <f t="shared" si="4"/>
        <v>6600</v>
      </c>
      <c r="I56" s="65">
        <f t="shared" si="1"/>
        <v>365.75</v>
      </c>
    </row>
    <row r="57" spans="1:10">
      <c r="A57" s="3">
        <v>24</v>
      </c>
      <c r="B57" s="3">
        <v>4047750</v>
      </c>
      <c r="D57" s="3" t="s">
        <v>321</v>
      </c>
      <c r="E57" s="3" t="s">
        <v>578</v>
      </c>
      <c r="G57" s="7">
        <v>225</v>
      </c>
      <c r="H57" s="7">
        <f t="shared" si="4"/>
        <v>5400</v>
      </c>
      <c r="I57" s="65">
        <f t="shared" si="1"/>
        <v>299.25</v>
      </c>
    </row>
    <row r="59" spans="1:10" s="4" customFormat="1" ht="18">
      <c r="B59" s="36"/>
      <c r="C59" s="36" t="s">
        <v>430</v>
      </c>
      <c r="D59" s="36"/>
      <c r="E59" s="36" t="s">
        <v>449</v>
      </c>
      <c r="G59" s="8"/>
      <c r="H59" s="8"/>
      <c r="I59" s="65"/>
    </row>
    <row r="61" spans="1:10">
      <c r="A61" s="3">
        <v>5</v>
      </c>
      <c r="B61" s="3">
        <v>3591283</v>
      </c>
      <c r="C61" s="3">
        <v>3591287</v>
      </c>
      <c r="D61" s="3" t="s">
        <v>435</v>
      </c>
      <c r="E61" s="3" t="s">
        <v>439</v>
      </c>
      <c r="G61" s="7">
        <v>550</v>
      </c>
      <c r="H61" s="7">
        <f>SUM(A61*G61)</f>
        <v>2750</v>
      </c>
      <c r="I61" s="65">
        <f t="shared" si="1"/>
        <v>731.5</v>
      </c>
      <c r="J61" s="3" t="s">
        <v>460</v>
      </c>
    </row>
    <row r="62" spans="1:10">
      <c r="A62" s="3">
        <v>5</v>
      </c>
      <c r="B62" s="3">
        <v>4040809</v>
      </c>
      <c r="C62" s="3">
        <v>4040812</v>
      </c>
      <c r="D62" s="3" t="s">
        <v>434</v>
      </c>
      <c r="E62" s="3" t="s">
        <v>440</v>
      </c>
      <c r="G62" s="7">
        <v>550</v>
      </c>
      <c r="H62" s="7">
        <f t="shared" ref="H62:H70" si="5">SUM(A62*G62)</f>
        <v>2750</v>
      </c>
      <c r="I62" s="65">
        <f t="shared" si="1"/>
        <v>731.5</v>
      </c>
      <c r="J62" s="3" t="s">
        <v>460</v>
      </c>
    </row>
    <row r="63" spans="1:10">
      <c r="A63" s="3">
        <v>2</v>
      </c>
      <c r="B63" s="3">
        <v>4035941</v>
      </c>
      <c r="C63" s="3">
        <v>4035944</v>
      </c>
      <c r="D63" s="3" t="s">
        <v>433</v>
      </c>
      <c r="E63" s="3" t="s">
        <v>441</v>
      </c>
      <c r="G63" s="7">
        <v>550</v>
      </c>
      <c r="H63" s="7">
        <f t="shared" si="5"/>
        <v>1100</v>
      </c>
      <c r="I63" s="65">
        <f t="shared" si="1"/>
        <v>731.5</v>
      </c>
      <c r="J63" s="3" t="s">
        <v>460</v>
      </c>
    </row>
    <row r="64" spans="1:10">
      <c r="A64" s="3">
        <v>1</v>
      </c>
      <c r="B64" s="3">
        <v>4041702</v>
      </c>
      <c r="C64" s="3">
        <v>4041702</v>
      </c>
      <c r="D64" s="3" t="s">
        <v>436</v>
      </c>
      <c r="E64" s="3" t="s">
        <v>442</v>
      </c>
      <c r="G64" s="7">
        <v>550</v>
      </c>
      <c r="H64" s="7">
        <f t="shared" si="5"/>
        <v>550</v>
      </c>
      <c r="I64" s="65">
        <f t="shared" si="1"/>
        <v>731.5</v>
      </c>
      <c r="J64" s="3" t="s">
        <v>460</v>
      </c>
    </row>
    <row r="65" spans="1:11">
      <c r="A65" s="3">
        <v>3</v>
      </c>
      <c r="B65" s="3">
        <v>3774223</v>
      </c>
      <c r="C65" s="3">
        <v>3599341</v>
      </c>
      <c r="D65" s="3" t="s">
        <v>346</v>
      </c>
      <c r="E65" s="3" t="s">
        <v>443</v>
      </c>
      <c r="G65" s="7">
        <v>550</v>
      </c>
      <c r="H65" s="7">
        <f t="shared" si="5"/>
        <v>1650</v>
      </c>
      <c r="I65" s="65">
        <f t="shared" si="1"/>
        <v>731.5</v>
      </c>
      <c r="J65" s="3" t="s">
        <v>460</v>
      </c>
    </row>
    <row r="66" spans="1:11">
      <c r="A66" s="3">
        <v>1</v>
      </c>
      <c r="B66" s="3">
        <v>4047336</v>
      </c>
      <c r="C66" s="3">
        <v>4047338</v>
      </c>
      <c r="D66" s="3" t="s">
        <v>346</v>
      </c>
      <c r="E66" s="3" t="s">
        <v>447</v>
      </c>
      <c r="G66" s="7">
        <v>550</v>
      </c>
      <c r="H66" s="7">
        <f t="shared" si="5"/>
        <v>550</v>
      </c>
      <c r="I66" s="65">
        <f t="shared" si="1"/>
        <v>731.5</v>
      </c>
      <c r="J66" s="3" t="s">
        <v>460</v>
      </c>
    </row>
    <row r="67" spans="1:11">
      <c r="A67" s="3">
        <v>7</v>
      </c>
      <c r="B67" s="3">
        <v>2843371</v>
      </c>
      <c r="C67" s="3">
        <v>4040810</v>
      </c>
      <c r="D67" s="3" t="s">
        <v>437</v>
      </c>
      <c r="E67" s="3" t="s">
        <v>440</v>
      </c>
      <c r="G67" s="7">
        <v>550</v>
      </c>
      <c r="H67" s="7">
        <f t="shared" si="5"/>
        <v>3850</v>
      </c>
      <c r="I67" s="65">
        <f t="shared" si="1"/>
        <v>731.5</v>
      </c>
      <c r="J67" s="3" t="s">
        <v>460</v>
      </c>
    </row>
    <row r="68" spans="1:11">
      <c r="A68" s="3">
        <v>2</v>
      </c>
      <c r="B68" s="3">
        <v>3593232</v>
      </c>
      <c r="C68" s="3">
        <v>3593232</v>
      </c>
      <c r="D68" s="3" t="s">
        <v>438</v>
      </c>
      <c r="E68" s="3" t="s">
        <v>444</v>
      </c>
      <c r="G68" s="7">
        <v>550</v>
      </c>
      <c r="H68" s="7">
        <f t="shared" si="5"/>
        <v>1100</v>
      </c>
      <c r="I68" s="65">
        <f t="shared" si="1"/>
        <v>731.5</v>
      </c>
      <c r="J68" s="3" t="s">
        <v>460</v>
      </c>
    </row>
    <row r="69" spans="1:11">
      <c r="A69" s="3">
        <v>2</v>
      </c>
      <c r="B69" s="3">
        <v>3591932</v>
      </c>
      <c r="C69" s="3">
        <v>4033013</v>
      </c>
      <c r="D69" s="3" t="s">
        <v>436</v>
      </c>
      <c r="E69" s="3" t="s">
        <v>445</v>
      </c>
      <c r="G69" s="7">
        <v>550</v>
      </c>
      <c r="H69" s="7">
        <f t="shared" si="5"/>
        <v>1100</v>
      </c>
      <c r="I69" s="65">
        <f t="shared" si="1"/>
        <v>731.5</v>
      </c>
      <c r="J69" s="3" t="s">
        <v>460</v>
      </c>
    </row>
    <row r="70" spans="1:11">
      <c r="A70" s="3">
        <v>1</v>
      </c>
      <c r="B70" s="3">
        <v>3774210</v>
      </c>
      <c r="C70" s="3">
        <v>4033045</v>
      </c>
      <c r="D70" s="3" t="s">
        <v>436</v>
      </c>
      <c r="E70" s="3" t="s">
        <v>446</v>
      </c>
      <c r="G70" s="7">
        <v>550</v>
      </c>
      <c r="H70" s="7">
        <f t="shared" si="5"/>
        <v>550</v>
      </c>
      <c r="I70" s="65">
        <f t="shared" si="1"/>
        <v>731.5</v>
      </c>
      <c r="J70" s="3" t="s">
        <v>460</v>
      </c>
    </row>
    <row r="72" spans="1:11">
      <c r="A72" s="3">
        <f>SUM(A61:A70)</f>
        <v>29</v>
      </c>
    </row>
    <row r="74" spans="1:11" s="4" customFormat="1" ht="18">
      <c r="A74" s="36"/>
      <c r="B74" s="36"/>
      <c r="C74" s="36" t="s">
        <v>487</v>
      </c>
      <c r="D74" s="36"/>
      <c r="E74" s="36" t="s">
        <v>488</v>
      </c>
      <c r="G74" s="8"/>
      <c r="H74" s="8"/>
      <c r="I74" s="65"/>
    </row>
    <row r="76" spans="1:11">
      <c r="A76" s="3">
        <v>59</v>
      </c>
      <c r="B76" s="3">
        <v>3786452</v>
      </c>
      <c r="C76" s="3">
        <v>5452952</v>
      </c>
      <c r="D76" s="3" t="s">
        <v>325</v>
      </c>
      <c r="E76" s="3" t="s">
        <v>489</v>
      </c>
      <c r="G76" s="7">
        <v>450</v>
      </c>
      <c r="H76" s="7">
        <f>SUM(A76*G76)</f>
        <v>26550</v>
      </c>
      <c r="I76" s="65">
        <f t="shared" ref="I76:I82" si="6">SUM(G76*1.33)</f>
        <v>598.5</v>
      </c>
      <c r="J76" s="3" t="s">
        <v>498</v>
      </c>
      <c r="K76" s="3" t="s">
        <v>497</v>
      </c>
    </row>
    <row r="77" spans="1:11">
      <c r="A77" s="3">
        <v>15</v>
      </c>
      <c r="B77" s="3">
        <v>4031102</v>
      </c>
      <c r="C77" s="3">
        <v>3782535</v>
      </c>
      <c r="D77" s="3" t="s">
        <v>325</v>
      </c>
      <c r="E77" s="3" t="s">
        <v>490</v>
      </c>
      <c r="G77" s="7">
        <v>450</v>
      </c>
      <c r="H77" s="7">
        <f t="shared" ref="H77:H82" si="7">SUM(A77*G77)</f>
        <v>6750</v>
      </c>
      <c r="I77" s="65">
        <f t="shared" si="6"/>
        <v>598.5</v>
      </c>
      <c r="J77" s="3" t="s">
        <v>499</v>
      </c>
    </row>
    <row r="78" spans="1:11">
      <c r="A78" s="3">
        <v>22</v>
      </c>
      <c r="B78" s="3">
        <v>4031274</v>
      </c>
      <c r="C78" s="3">
        <v>5494652</v>
      </c>
      <c r="D78" s="3" t="s">
        <v>325</v>
      </c>
      <c r="E78" s="3" t="s">
        <v>491</v>
      </c>
      <c r="G78" s="7">
        <v>450</v>
      </c>
      <c r="H78" s="7">
        <f t="shared" si="7"/>
        <v>9900</v>
      </c>
      <c r="I78" s="65">
        <f t="shared" si="6"/>
        <v>598.5</v>
      </c>
      <c r="J78" s="3" t="s">
        <v>500</v>
      </c>
    </row>
    <row r="79" spans="1:11">
      <c r="A79" s="3">
        <v>23</v>
      </c>
      <c r="B79" s="3">
        <v>4031114</v>
      </c>
      <c r="C79" s="3">
        <v>3788475</v>
      </c>
      <c r="D79" s="3" t="s">
        <v>492</v>
      </c>
      <c r="E79" s="3" t="s">
        <v>490</v>
      </c>
      <c r="G79" s="7">
        <v>425</v>
      </c>
      <c r="H79" s="7">
        <f t="shared" si="7"/>
        <v>9775</v>
      </c>
      <c r="I79" s="65">
        <f t="shared" si="6"/>
        <v>565.25</v>
      </c>
      <c r="J79" s="3" t="s">
        <v>501</v>
      </c>
    </row>
    <row r="80" spans="1:11">
      <c r="A80" s="3">
        <v>4</v>
      </c>
      <c r="B80" s="3">
        <v>4031152</v>
      </c>
      <c r="C80" s="3">
        <v>3769429</v>
      </c>
      <c r="D80" s="3" t="s">
        <v>145</v>
      </c>
      <c r="E80" s="3" t="s">
        <v>493</v>
      </c>
      <c r="G80" s="7">
        <v>275</v>
      </c>
      <c r="H80" s="7">
        <f t="shared" si="7"/>
        <v>1100</v>
      </c>
      <c r="I80" s="65">
        <f t="shared" si="6"/>
        <v>365.75</v>
      </c>
      <c r="J80" s="3" t="s">
        <v>496</v>
      </c>
    </row>
    <row r="81" spans="1:10">
      <c r="A81" s="3">
        <v>5</v>
      </c>
      <c r="B81" s="3">
        <v>4031008</v>
      </c>
      <c r="C81" s="3">
        <v>5554265</v>
      </c>
      <c r="D81" s="3" t="s">
        <v>209</v>
      </c>
      <c r="E81" s="3" t="s">
        <v>494</v>
      </c>
      <c r="G81" s="7">
        <v>675</v>
      </c>
      <c r="H81" s="7">
        <f t="shared" si="7"/>
        <v>3375</v>
      </c>
      <c r="I81" s="65">
        <f t="shared" si="6"/>
        <v>897.75</v>
      </c>
      <c r="J81" s="3" t="s">
        <v>495</v>
      </c>
    </row>
    <row r="82" spans="1:10">
      <c r="A82" s="3">
        <v>1</v>
      </c>
      <c r="B82" s="3">
        <v>4031186</v>
      </c>
      <c r="C82" s="3">
        <v>5501954</v>
      </c>
      <c r="D82" s="3" t="s">
        <v>325</v>
      </c>
      <c r="E82" s="3" t="s">
        <v>490</v>
      </c>
      <c r="G82" s="7">
        <v>450</v>
      </c>
      <c r="H82" s="7">
        <f t="shared" si="7"/>
        <v>450</v>
      </c>
      <c r="I82" s="65">
        <f t="shared" si="6"/>
        <v>598.5</v>
      </c>
      <c r="J82" s="3" t="s">
        <v>342</v>
      </c>
    </row>
    <row r="83" spans="1:10">
      <c r="A83" s="3">
        <f>SUM(A76:A82)</f>
        <v>129</v>
      </c>
    </row>
    <row r="84" spans="1:10" s="4" customFormat="1" ht="18">
      <c r="A84" s="36"/>
      <c r="B84" s="36"/>
      <c r="C84" s="36" t="s">
        <v>539</v>
      </c>
      <c r="D84" s="36"/>
      <c r="E84" s="36" t="s">
        <v>540</v>
      </c>
      <c r="G84" s="8"/>
      <c r="H84" s="8"/>
      <c r="I84" s="64"/>
    </row>
    <row r="85" spans="1:10">
      <c r="A85"/>
      <c r="B85"/>
      <c r="C85"/>
      <c r="D85"/>
      <c r="E85"/>
      <c r="I85" s="64"/>
    </row>
    <row r="86" spans="1:10" ht="18">
      <c r="A86" s="4" t="s">
        <v>14</v>
      </c>
      <c r="B86" s="4" t="s">
        <v>527</v>
      </c>
      <c r="C86" s="4" t="s">
        <v>527</v>
      </c>
      <c r="D86" s="4" t="s">
        <v>398</v>
      </c>
      <c r="E86" s="4" t="s">
        <v>17</v>
      </c>
      <c r="I86" s="64"/>
    </row>
    <row r="87" spans="1:10">
      <c r="A87"/>
      <c r="B87"/>
      <c r="C87"/>
      <c r="D87"/>
      <c r="E87"/>
      <c r="I87" s="64"/>
    </row>
    <row r="88" spans="1:10">
      <c r="A88" s="3">
        <v>28</v>
      </c>
      <c r="B88" s="3">
        <v>2835420</v>
      </c>
      <c r="D88" s="3" t="s">
        <v>145</v>
      </c>
      <c r="E88" s="7" t="s">
        <v>318</v>
      </c>
      <c r="G88" s="7">
        <v>275</v>
      </c>
      <c r="I88" s="65">
        <f>SUM(G88*1.35)</f>
        <v>371.25</v>
      </c>
    </row>
    <row r="89" spans="1:10">
      <c r="A89" s="3">
        <v>3</v>
      </c>
      <c r="B89" s="3">
        <v>2835422</v>
      </c>
      <c r="D89" s="3" t="s">
        <v>145</v>
      </c>
      <c r="E89" s="3" t="s">
        <v>537</v>
      </c>
      <c r="G89" s="7">
        <v>275</v>
      </c>
      <c r="I89" s="65">
        <f t="shared" ref="I89:I116" si="8">SUM(G89*1.35)</f>
        <v>371.25</v>
      </c>
    </row>
    <row r="90" spans="1:10">
      <c r="A90" s="3">
        <v>29</v>
      </c>
      <c r="B90" s="3">
        <v>2839311</v>
      </c>
      <c r="D90" s="3" t="s">
        <v>145</v>
      </c>
      <c r="E90" s="7" t="s">
        <v>29</v>
      </c>
      <c r="G90" s="7">
        <v>275</v>
      </c>
      <c r="I90" s="65">
        <f t="shared" si="8"/>
        <v>371.25</v>
      </c>
    </row>
    <row r="91" spans="1:10">
      <c r="A91" s="3">
        <v>2</v>
      </c>
      <c r="B91" s="3">
        <v>2840571</v>
      </c>
      <c r="D91" s="3" t="s">
        <v>145</v>
      </c>
      <c r="E91" s="3" t="s">
        <v>29</v>
      </c>
      <c r="G91" s="7">
        <v>275</v>
      </c>
      <c r="I91" s="65">
        <f t="shared" si="8"/>
        <v>371.25</v>
      </c>
    </row>
    <row r="92" spans="1:10">
      <c r="A92" s="3">
        <v>8</v>
      </c>
      <c r="B92" s="3">
        <v>3595508</v>
      </c>
      <c r="D92" s="3" t="s">
        <v>145</v>
      </c>
      <c r="E92" s="7" t="s">
        <v>532</v>
      </c>
      <c r="G92" s="7">
        <v>275</v>
      </c>
      <c r="I92" s="65">
        <f t="shared" si="8"/>
        <v>371.25</v>
      </c>
    </row>
    <row r="93" spans="1:10">
      <c r="A93" s="3">
        <v>6</v>
      </c>
      <c r="B93" s="3">
        <v>3596990</v>
      </c>
      <c r="D93" s="3" t="s">
        <v>333</v>
      </c>
      <c r="E93" s="3" t="s">
        <v>533</v>
      </c>
      <c r="G93" s="7">
        <v>250</v>
      </c>
      <c r="I93" s="65">
        <f t="shared" si="8"/>
        <v>337.5</v>
      </c>
    </row>
    <row r="94" spans="1:10">
      <c r="A94" s="3">
        <v>8</v>
      </c>
      <c r="B94" s="3">
        <v>3598544</v>
      </c>
      <c r="D94" s="3" t="s">
        <v>534</v>
      </c>
      <c r="E94" s="3" t="s">
        <v>121</v>
      </c>
      <c r="G94" s="7">
        <v>225</v>
      </c>
      <c r="I94" s="65">
        <f t="shared" si="8"/>
        <v>303.75</v>
      </c>
    </row>
    <row r="95" spans="1:10">
      <c r="A95" s="3">
        <v>26</v>
      </c>
      <c r="B95" s="3">
        <v>3599601</v>
      </c>
      <c r="D95" s="3" t="s">
        <v>145</v>
      </c>
      <c r="E95" s="7" t="s">
        <v>212</v>
      </c>
      <c r="G95" s="7">
        <v>275</v>
      </c>
      <c r="I95" s="65">
        <f t="shared" si="8"/>
        <v>371.25</v>
      </c>
    </row>
    <row r="96" spans="1:10">
      <c r="A96" s="3">
        <v>2</v>
      </c>
      <c r="B96" s="3">
        <v>3789645</v>
      </c>
      <c r="D96" s="3" t="s">
        <v>529</v>
      </c>
      <c r="E96" s="7" t="s">
        <v>29</v>
      </c>
      <c r="G96" s="7">
        <v>450</v>
      </c>
      <c r="I96" s="65">
        <f t="shared" si="8"/>
        <v>607.5</v>
      </c>
    </row>
    <row r="97" spans="1:9">
      <c r="A97" s="3">
        <v>2</v>
      </c>
      <c r="B97" s="3">
        <v>3793737</v>
      </c>
      <c r="D97" s="3" t="s">
        <v>529</v>
      </c>
      <c r="E97" s="7" t="s">
        <v>530</v>
      </c>
      <c r="G97" s="7">
        <v>450</v>
      </c>
      <c r="I97" s="65">
        <f t="shared" si="8"/>
        <v>607.5</v>
      </c>
    </row>
    <row r="98" spans="1:9">
      <c r="A98" s="3">
        <v>1</v>
      </c>
      <c r="B98" s="3">
        <v>3793749</v>
      </c>
      <c r="D98" s="3" t="s">
        <v>529</v>
      </c>
      <c r="E98" s="3" t="s">
        <v>530</v>
      </c>
      <c r="G98" s="7">
        <v>450</v>
      </c>
      <c r="I98" s="65">
        <f t="shared" si="8"/>
        <v>607.5</v>
      </c>
    </row>
    <row r="99" spans="1:9">
      <c r="A99" s="3">
        <v>3</v>
      </c>
      <c r="B99" s="3">
        <v>3793767</v>
      </c>
      <c r="D99" s="3" t="s">
        <v>529</v>
      </c>
      <c r="E99" s="7" t="s">
        <v>530</v>
      </c>
      <c r="G99" s="7">
        <v>450</v>
      </c>
      <c r="I99" s="65">
        <f t="shared" si="8"/>
        <v>607.5</v>
      </c>
    </row>
    <row r="100" spans="1:9">
      <c r="A100" s="3">
        <v>2</v>
      </c>
      <c r="B100" s="3">
        <v>3793782</v>
      </c>
      <c r="D100" s="3" t="s">
        <v>529</v>
      </c>
      <c r="E100" s="7" t="s">
        <v>530</v>
      </c>
      <c r="G100" s="7">
        <v>450</v>
      </c>
      <c r="I100" s="65">
        <f t="shared" si="8"/>
        <v>607.5</v>
      </c>
    </row>
    <row r="101" spans="1:9">
      <c r="A101" s="3">
        <v>2</v>
      </c>
      <c r="B101" s="3">
        <v>3793785</v>
      </c>
      <c r="D101" s="3" t="s">
        <v>529</v>
      </c>
      <c r="E101" s="7" t="s">
        <v>530</v>
      </c>
      <c r="G101" s="7">
        <v>450</v>
      </c>
      <c r="I101" s="65">
        <f t="shared" si="8"/>
        <v>607.5</v>
      </c>
    </row>
    <row r="102" spans="1:9">
      <c r="A102" s="3">
        <v>2</v>
      </c>
      <c r="B102" s="3">
        <v>4038537</v>
      </c>
      <c r="D102" s="3" t="s">
        <v>145</v>
      </c>
      <c r="E102" s="3" t="s">
        <v>536</v>
      </c>
      <c r="G102" s="7">
        <v>275</v>
      </c>
      <c r="I102" s="65">
        <f t="shared" si="8"/>
        <v>371.25</v>
      </c>
    </row>
    <row r="103" spans="1:9">
      <c r="A103" s="3">
        <v>4</v>
      </c>
      <c r="B103" s="3">
        <v>4039963</v>
      </c>
      <c r="D103" s="3" t="s">
        <v>333</v>
      </c>
      <c r="E103" s="3" t="s">
        <v>530</v>
      </c>
      <c r="G103" s="7">
        <v>250</v>
      </c>
      <c r="I103" s="65">
        <f t="shared" si="8"/>
        <v>337.5</v>
      </c>
    </row>
    <row r="104" spans="1:9">
      <c r="A104" s="3">
        <v>2</v>
      </c>
      <c r="B104" s="3">
        <v>4040472</v>
      </c>
      <c r="D104" s="3" t="s">
        <v>145</v>
      </c>
      <c r="E104" s="3" t="s">
        <v>536</v>
      </c>
      <c r="G104" s="7">
        <v>275</v>
      </c>
      <c r="I104" s="65">
        <f t="shared" si="8"/>
        <v>371.25</v>
      </c>
    </row>
    <row r="105" spans="1:9">
      <c r="A105" s="3">
        <v>3</v>
      </c>
      <c r="B105" s="3">
        <v>4040575</v>
      </c>
      <c r="D105" s="3" t="s">
        <v>321</v>
      </c>
      <c r="E105" s="3" t="s">
        <v>530</v>
      </c>
      <c r="G105" s="7">
        <v>225</v>
      </c>
      <c r="I105" s="65">
        <f t="shared" si="8"/>
        <v>303.75</v>
      </c>
    </row>
    <row r="106" spans="1:9">
      <c r="A106" s="3">
        <v>2</v>
      </c>
      <c r="B106" s="3">
        <v>4040575</v>
      </c>
      <c r="D106" s="3" t="s">
        <v>321</v>
      </c>
      <c r="E106" s="3" t="s">
        <v>538</v>
      </c>
      <c r="G106" s="7">
        <v>225</v>
      </c>
      <c r="I106" s="65">
        <f t="shared" si="8"/>
        <v>303.75</v>
      </c>
    </row>
    <row r="107" spans="1:9">
      <c r="A107" s="3">
        <v>1</v>
      </c>
      <c r="B107" s="3">
        <v>4040577</v>
      </c>
      <c r="D107" s="3" t="s">
        <v>145</v>
      </c>
      <c r="E107" s="3" t="s">
        <v>29</v>
      </c>
      <c r="G107" s="7">
        <v>275</v>
      </c>
      <c r="I107" s="65">
        <f t="shared" si="8"/>
        <v>371.25</v>
      </c>
    </row>
    <row r="108" spans="1:9">
      <c r="A108" s="3">
        <v>10</v>
      </c>
      <c r="B108" s="3">
        <v>4042667</v>
      </c>
      <c r="D108" s="3" t="s">
        <v>333</v>
      </c>
      <c r="E108" s="7" t="s">
        <v>531</v>
      </c>
      <c r="G108" s="7">
        <v>250</v>
      </c>
      <c r="I108" s="65">
        <f t="shared" si="8"/>
        <v>337.5</v>
      </c>
    </row>
    <row r="109" spans="1:9">
      <c r="A109" s="3">
        <v>20</v>
      </c>
      <c r="B109" s="3">
        <v>4043951</v>
      </c>
      <c r="D109" s="3" t="s">
        <v>321</v>
      </c>
      <c r="E109" s="7" t="s">
        <v>528</v>
      </c>
      <c r="G109" s="7">
        <v>225</v>
      </c>
      <c r="I109" s="65">
        <f t="shared" si="8"/>
        <v>303.75</v>
      </c>
    </row>
    <row r="110" spans="1:9">
      <c r="A110" s="3">
        <v>34</v>
      </c>
      <c r="B110" s="3">
        <v>5300978</v>
      </c>
      <c r="C110" s="3" t="s">
        <v>551</v>
      </c>
      <c r="D110" s="3" t="s">
        <v>552</v>
      </c>
      <c r="E110" s="7" t="s">
        <v>554</v>
      </c>
      <c r="F110" s="3" t="s">
        <v>553</v>
      </c>
      <c r="G110" s="7">
        <v>300</v>
      </c>
      <c r="I110" s="65">
        <f t="shared" si="8"/>
        <v>405</v>
      </c>
    </row>
    <row r="111" spans="1:9">
      <c r="A111" s="3">
        <v>10</v>
      </c>
      <c r="B111" s="3">
        <v>5326267</v>
      </c>
      <c r="D111" s="3" t="s">
        <v>280</v>
      </c>
      <c r="E111" s="7" t="s">
        <v>528</v>
      </c>
      <c r="G111" s="7">
        <v>300</v>
      </c>
      <c r="I111" s="65">
        <f t="shared" si="8"/>
        <v>405</v>
      </c>
    </row>
    <row r="112" spans="1:9">
      <c r="A112" s="3">
        <v>2</v>
      </c>
      <c r="B112" s="3">
        <v>5328087</v>
      </c>
      <c r="D112" s="3" t="s">
        <v>529</v>
      </c>
      <c r="E112" s="7" t="s">
        <v>318</v>
      </c>
      <c r="G112" s="7">
        <v>450</v>
      </c>
      <c r="I112" s="65">
        <f t="shared" si="8"/>
        <v>607.5</v>
      </c>
    </row>
    <row r="113" spans="1:9">
      <c r="A113" s="3">
        <v>2</v>
      </c>
      <c r="B113" s="3">
        <v>5328706</v>
      </c>
      <c r="D113" s="3" t="s">
        <v>529</v>
      </c>
      <c r="E113" s="7" t="s">
        <v>29</v>
      </c>
      <c r="G113" s="7">
        <v>450</v>
      </c>
      <c r="I113" s="65">
        <f t="shared" si="8"/>
        <v>607.5</v>
      </c>
    </row>
    <row r="114" spans="1:9">
      <c r="A114" s="3">
        <v>35</v>
      </c>
      <c r="B114" s="3">
        <v>5328971</v>
      </c>
      <c r="C114" s="60"/>
      <c r="D114" s="3" t="s">
        <v>280</v>
      </c>
      <c r="E114" s="7" t="s">
        <v>528</v>
      </c>
      <c r="G114" s="7">
        <v>300</v>
      </c>
      <c r="I114" s="65">
        <f t="shared" si="8"/>
        <v>405</v>
      </c>
    </row>
    <row r="115" spans="1:9">
      <c r="A115" s="3">
        <v>2</v>
      </c>
      <c r="B115" s="3">
        <v>5352063</v>
      </c>
      <c r="D115" s="3" t="s">
        <v>321</v>
      </c>
      <c r="E115" s="3" t="s">
        <v>535</v>
      </c>
      <c r="G115" s="7">
        <v>225</v>
      </c>
      <c r="I115" s="65">
        <f t="shared" si="8"/>
        <v>303.75</v>
      </c>
    </row>
    <row r="116" spans="1:9">
      <c r="A116" s="3">
        <v>10</v>
      </c>
      <c r="B116" s="3">
        <v>5460650</v>
      </c>
      <c r="D116" s="3" t="s">
        <v>529</v>
      </c>
      <c r="E116" s="7" t="s">
        <v>530</v>
      </c>
      <c r="G116" s="7">
        <v>450</v>
      </c>
      <c r="I116" s="65">
        <f t="shared" si="8"/>
        <v>607.5</v>
      </c>
    </row>
    <row r="117" spans="1:9">
      <c r="A117"/>
      <c r="B117"/>
      <c r="C117"/>
      <c r="D117"/>
      <c r="E117"/>
      <c r="I117" s="64"/>
    </row>
    <row r="118" spans="1:9">
      <c r="A118" s="3">
        <v>20</v>
      </c>
      <c r="B118" s="3" t="s">
        <v>556</v>
      </c>
      <c r="C118" s="3" t="s">
        <v>555</v>
      </c>
      <c r="D118" s="3" t="s">
        <v>559</v>
      </c>
      <c r="E118" s="3" t="s">
        <v>557</v>
      </c>
      <c r="F118" s="3" t="s">
        <v>558</v>
      </c>
      <c r="G118" s="7">
        <v>325</v>
      </c>
      <c r="I118" s="65">
        <v>440</v>
      </c>
    </row>
    <row r="119" spans="1:9">
      <c r="I119" s="64"/>
    </row>
    <row r="120" spans="1:9">
      <c r="A120" s="3">
        <v>1</v>
      </c>
      <c r="B120" s="3">
        <v>3032060</v>
      </c>
      <c r="D120" s="3" t="s">
        <v>560</v>
      </c>
      <c r="E120" s="3" t="s">
        <v>561</v>
      </c>
      <c r="F120" s="3" t="s">
        <v>562</v>
      </c>
      <c r="G120" s="7">
        <v>150</v>
      </c>
      <c r="I120" s="64">
        <v>200</v>
      </c>
    </row>
    <row r="121" spans="1:9">
      <c r="A121" s="3">
        <v>1</v>
      </c>
      <c r="B121" s="3">
        <v>3011264</v>
      </c>
      <c r="D121" s="3" t="s">
        <v>563</v>
      </c>
      <c r="E121" s="3" t="s">
        <v>564</v>
      </c>
      <c r="F121" s="3" t="s">
        <v>562</v>
      </c>
      <c r="G121" s="7">
        <v>150</v>
      </c>
      <c r="I121" s="64">
        <v>200</v>
      </c>
    </row>
    <row r="122" spans="1:9">
      <c r="A122" s="3">
        <v>1</v>
      </c>
      <c r="B122" s="3">
        <v>3537074</v>
      </c>
      <c r="D122" s="3" t="s">
        <v>565</v>
      </c>
      <c r="E122" s="3" t="s">
        <v>566</v>
      </c>
      <c r="F122" s="3" t="s">
        <v>562</v>
      </c>
      <c r="G122" s="7">
        <v>200</v>
      </c>
      <c r="I122" s="64">
        <v>275</v>
      </c>
    </row>
    <row r="123" spans="1:9">
      <c r="A123" s="3">
        <v>1</v>
      </c>
      <c r="B123" s="3" t="s">
        <v>567</v>
      </c>
      <c r="D123" s="3" t="s">
        <v>568</v>
      </c>
      <c r="G123" s="7">
        <v>100</v>
      </c>
      <c r="I123" s="64">
        <v>135</v>
      </c>
    </row>
    <row r="124" spans="1:9">
      <c r="A124" s="3">
        <v>12</v>
      </c>
      <c r="B124" s="3">
        <v>4036885</v>
      </c>
      <c r="C124" s="3">
        <v>4036886</v>
      </c>
      <c r="D124" s="3" t="s">
        <v>346</v>
      </c>
      <c r="E124" s="3" t="s">
        <v>569</v>
      </c>
      <c r="F124" s="3" t="s">
        <v>562</v>
      </c>
      <c r="G124" s="7">
        <v>200</v>
      </c>
      <c r="I124" s="64">
        <v>275</v>
      </c>
    </row>
    <row r="125" spans="1:9">
      <c r="A125" s="3">
        <v>4</v>
      </c>
      <c r="B125" s="3">
        <v>3780874</v>
      </c>
      <c r="C125" s="3" t="s">
        <v>570</v>
      </c>
      <c r="D125" s="3" t="s">
        <v>571</v>
      </c>
      <c r="E125" s="3" t="s">
        <v>572</v>
      </c>
      <c r="F125" s="3" t="s">
        <v>562</v>
      </c>
      <c r="G125" s="7">
        <v>200</v>
      </c>
      <c r="I125" s="64">
        <v>275</v>
      </c>
    </row>
    <row r="126" spans="1:9">
      <c r="A126" s="3">
        <v>1</v>
      </c>
      <c r="B126" s="3">
        <v>3599238</v>
      </c>
      <c r="C126" s="3">
        <v>4089318</v>
      </c>
      <c r="D126" s="3" t="s">
        <v>573</v>
      </c>
      <c r="E126" s="3" t="s">
        <v>569</v>
      </c>
      <c r="F126" s="3" t="s">
        <v>562</v>
      </c>
      <c r="G126" s="7">
        <v>200</v>
      </c>
      <c r="I126" s="64">
        <v>275</v>
      </c>
    </row>
    <row r="127" spans="1:9">
      <c r="A127" s="3">
        <f>SUM(A120:A126)</f>
        <v>21</v>
      </c>
      <c r="I127" s="64"/>
    </row>
    <row r="128" spans="1:9">
      <c r="I128" s="64"/>
    </row>
    <row r="129" spans="9:9">
      <c r="I129" s="64"/>
    </row>
    <row r="130" spans="9:9">
      <c r="I130" s="64"/>
    </row>
    <row r="131" spans="9:9">
      <c r="I131" s="64"/>
    </row>
    <row r="132" spans="9:9">
      <c r="I132" s="64"/>
    </row>
    <row r="133" spans="9:9">
      <c r="I133" s="64"/>
    </row>
    <row r="134" spans="9:9">
      <c r="I134" s="64"/>
    </row>
    <row r="135" spans="9:9">
      <c r="I135" s="64"/>
    </row>
    <row r="136" spans="9:9">
      <c r="I136" s="64"/>
    </row>
    <row r="137" spans="9:9">
      <c r="I137" s="64"/>
    </row>
    <row r="138" spans="9:9">
      <c r="I138" s="64"/>
    </row>
    <row r="139" spans="9:9">
      <c r="I139" s="64"/>
    </row>
    <row r="140" spans="9:9">
      <c r="I140" s="64"/>
    </row>
    <row r="141" spans="9:9">
      <c r="I141" s="64"/>
    </row>
    <row r="142" spans="9:9">
      <c r="I142" s="64"/>
    </row>
    <row r="143" spans="9:9">
      <c r="I143" s="64"/>
    </row>
    <row r="144" spans="9:9">
      <c r="I144" s="64"/>
    </row>
    <row r="145" spans="9:9">
      <c r="I145" s="64"/>
    </row>
    <row r="146" spans="9:9">
      <c r="I146" s="64"/>
    </row>
    <row r="147" spans="9:9">
      <c r="I147" s="64"/>
    </row>
    <row r="148" spans="9:9">
      <c r="I148" s="64"/>
    </row>
    <row r="149" spans="9:9">
      <c r="I149" s="64"/>
    </row>
    <row r="150" spans="9:9">
      <c r="I150" s="64"/>
    </row>
    <row r="151" spans="9:9">
      <c r="I151" s="64"/>
    </row>
    <row r="152" spans="9:9">
      <c r="I152" s="64"/>
    </row>
    <row r="153" spans="9:9">
      <c r="I153" s="64"/>
    </row>
    <row r="154" spans="9:9">
      <c r="I154" s="64"/>
    </row>
    <row r="155" spans="9:9">
      <c r="I155" s="64"/>
    </row>
    <row r="156" spans="9:9">
      <c r="I156" s="64"/>
    </row>
    <row r="157" spans="9:9">
      <c r="I157" s="64"/>
    </row>
    <row r="158" spans="9:9">
      <c r="I158" s="64"/>
    </row>
    <row r="159" spans="9:9">
      <c r="I159" s="64"/>
    </row>
    <row r="160" spans="9:9">
      <c r="I160" s="64"/>
    </row>
  </sheetData>
  <sortState xmlns:xlrd2="http://schemas.microsoft.com/office/spreadsheetml/2017/richdata2" ref="A24:H30">
    <sortCondition ref="B24:B30"/>
  </sortState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zoomScaleNormal="100" workbookViewId="0">
      <selection activeCell="A11" sqref="A11:XFD11"/>
    </sheetView>
  </sheetViews>
  <sheetFormatPr defaultColWidth="10.796875" defaultRowHeight="18"/>
  <cols>
    <col min="1" max="1" width="11" style="41" bestFit="1" customWidth="1"/>
    <col min="2" max="2" width="13.296875" style="41" customWidth="1"/>
    <col min="3" max="3" width="17.796875" style="41" customWidth="1"/>
    <col min="4" max="4" width="24.19921875" style="41" customWidth="1"/>
    <col min="5" max="5" width="17.5" style="41" customWidth="1"/>
    <col min="6" max="6" width="35.69921875" style="41" customWidth="1"/>
    <col min="7" max="7" width="15.69921875" style="42" customWidth="1"/>
    <col min="8" max="8" width="12.19921875" style="58" customWidth="1"/>
    <col min="9" max="16384" width="10.796875" style="41"/>
  </cols>
  <sheetData>
    <row r="1" spans="1:9">
      <c r="A1" s="12"/>
      <c r="B1" s="12"/>
      <c r="C1" s="12"/>
      <c r="D1" s="12"/>
      <c r="E1" s="12"/>
      <c r="F1" s="12"/>
      <c r="G1" s="13"/>
      <c r="H1" s="59"/>
    </row>
    <row r="2" spans="1:9" s="40" customFormat="1">
      <c r="A2" s="12"/>
      <c r="B2" s="12"/>
      <c r="C2" s="12"/>
      <c r="D2" s="12"/>
      <c r="E2" s="12"/>
      <c r="F2" s="12"/>
      <c r="G2" s="13"/>
      <c r="H2" s="59"/>
      <c r="I2" s="41"/>
    </row>
    <row r="3" spans="1:9">
      <c r="A3" s="4" t="s">
        <v>400</v>
      </c>
      <c r="B3" s="4" t="s">
        <v>398</v>
      </c>
      <c r="C3" s="4" t="s">
        <v>16</v>
      </c>
      <c r="D3" s="4" t="s">
        <v>401</v>
      </c>
      <c r="E3" s="4" t="s">
        <v>399</v>
      </c>
      <c r="F3" s="4" t="s">
        <v>3</v>
      </c>
      <c r="G3" s="8" t="s">
        <v>62</v>
      </c>
      <c r="H3" s="49" t="s">
        <v>19</v>
      </c>
      <c r="I3" s="4"/>
    </row>
    <row r="4" spans="1:9">
      <c r="A4" s="12"/>
      <c r="B4" s="12"/>
      <c r="C4" s="12"/>
      <c r="D4" s="12"/>
      <c r="E4" s="12"/>
      <c r="F4" s="12"/>
      <c r="G4" s="13"/>
      <c r="H4" s="49" t="s">
        <v>519</v>
      </c>
      <c r="I4" s="12"/>
    </row>
    <row r="5" spans="1:9">
      <c r="A5" s="12"/>
      <c r="B5" s="12"/>
      <c r="C5" s="12"/>
      <c r="D5" s="12"/>
      <c r="E5" s="12"/>
      <c r="F5" s="12"/>
      <c r="G5" s="13"/>
      <c r="H5" s="49"/>
      <c r="I5" s="12"/>
    </row>
    <row r="6" spans="1:9">
      <c r="A6" s="12">
        <v>34</v>
      </c>
      <c r="B6" s="12" t="s">
        <v>402</v>
      </c>
      <c r="C6" s="12" t="s">
        <v>104</v>
      </c>
      <c r="D6" s="12" t="s">
        <v>403</v>
      </c>
      <c r="E6" s="12" t="s">
        <v>404</v>
      </c>
      <c r="F6" s="12" t="s">
        <v>405</v>
      </c>
      <c r="G6" s="13">
        <v>6000</v>
      </c>
      <c r="H6" s="59">
        <f>SUM(G6*1.33)</f>
        <v>7980</v>
      </c>
      <c r="I6" s="12"/>
    </row>
    <row r="7" spans="1:9">
      <c r="A7" s="12">
        <v>5</v>
      </c>
      <c r="B7" s="12" t="s">
        <v>402</v>
      </c>
      <c r="C7" s="12" t="s">
        <v>104</v>
      </c>
      <c r="D7" s="12" t="s">
        <v>406</v>
      </c>
      <c r="E7" s="12" t="s">
        <v>407</v>
      </c>
      <c r="F7" s="12" t="s">
        <v>405</v>
      </c>
      <c r="G7" s="13">
        <v>6000</v>
      </c>
      <c r="H7" s="59">
        <f t="shared" ref="H7:H10" si="0">SUM(G7*1.33)</f>
        <v>7980</v>
      </c>
      <c r="I7" s="12"/>
    </row>
    <row r="8" spans="1:9">
      <c r="A8" s="12">
        <v>10</v>
      </c>
      <c r="B8" s="12" t="s">
        <v>161</v>
      </c>
      <c r="C8" s="12" t="s">
        <v>104</v>
      </c>
      <c r="D8" s="12" t="s">
        <v>408</v>
      </c>
      <c r="E8" s="12" t="s">
        <v>409</v>
      </c>
      <c r="F8" s="12" t="s">
        <v>410</v>
      </c>
      <c r="G8" s="13">
        <v>6000</v>
      </c>
      <c r="H8" s="59">
        <f t="shared" si="0"/>
        <v>7980</v>
      </c>
      <c r="I8" s="12"/>
    </row>
    <row r="9" spans="1:9">
      <c r="A9" s="12">
        <v>226</v>
      </c>
      <c r="B9" s="12" t="s">
        <v>161</v>
      </c>
      <c r="C9" s="12" t="s">
        <v>104</v>
      </c>
      <c r="D9" s="12" t="s">
        <v>411</v>
      </c>
      <c r="E9" s="12" t="s">
        <v>412</v>
      </c>
      <c r="F9" s="12" t="s">
        <v>405</v>
      </c>
      <c r="G9" s="13">
        <v>6000</v>
      </c>
      <c r="H9" s="59">
        <f t="shared" si="0"/>
        <v>7980</v>
      </c>
      <c r="I9" s="12"/>
    </row>
    <row r="10" spans="1:9">
      <c r="A10" s="12">
        <v>18</v>
      </c>
      <c r="B10" s="12" t="s">
        <v>456</v>
      </c>
      <c r="C10" s="12" t="s">
        <v>13</v>
      </c>
      <c r="D10" s="12" t="s">
        <v>457</v>
      </c>
      <c r="E10" s="12" t="s">
        <v>458</v>
      </c>
      <c r="F10" s="12" t="s">
        <v>459</v>
      </c>
      <c r="G10" s="13">
        <v>3750</v>
      </c>
      <c r="H10" s="59">
        <f t="shared" si="0"/>
        <v>4987.5</v>
      </c>
      <c r="I10" s="12"/>
    </row>
    <row r="11" spans="1:9">
      <c r="A11" s="12"/>
      <c r="B11" s="12"/>
      <c r="C11" s="12"/>
      <c r="D11" s="12"/>
      <c r="E11" s="12"/>
      <c r="F11" s="12"/>
      <c r="G11" s="13"/>
      <c r="H11" s="59"/>
      <c r="I11" s="12"/>
    </row>
    <row r="12" spans="1:9">
      <c r="A12" s="12">
        <f>SUM(A6:A10)</f>
        <v>293</v>
      </c>
      <c r="B12" s="12"/>
      <c r="C12" s="12"/>
      <c r="D12" s="12"/>
      <c r="E12" s="12"/>
      <c r="F12" s="12"/>
      <c r="G12" s="13"/>
      <c r="H12" s="57"/>
    </row>
    <row r="13" spans="1:9">
      <c r="A13" s="12"/>
      <c r="B13" s="12"/>
      <c r="C13" s="12"/>
      <c r="D13" s="12"/>
      <c r="E13" s="12"/>
      <c r="F13" s="12"/>
      <c r="G13" s="13"/>
      <c r="H13" s="57"/>
    </row>
  </sheetData>
  <phoneticPr fontId="1" type="noConversion"/>
  <pageMargins left="0.70000000000000007" right="0.70000000000000007" top="0.75000000000000011" bottom="0.75000000000000011" header="0.30000000000000004" footer="0.30000000000000004"/>
  <pageSetup paperSize="9" orientation="landscape" horizontalDpi="0" verticalDpi="0" copies="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1"/>
  <sheetViews>
    <sheetView workbookViewId="0">
      <selection activeCell="C11" sqref="C11"/>
    </sheetView>
  </sheetViews>
  <sheetFormatPr defaultColWidth="10.796875" defaultRowHeight="18"/>
  <cols>
    <col min="1" max="1" width="11.19921875" style="12" customWidth="1"/>
    <col min="2" max="2" width="12.296875" style="12" customWidth="1"/>
    <col min="3" max="3" width="29.796875" style="12" customWidth="1"/>
    <col min="4" max="4" width="22.296875" style="13" customWidth="1"/>
    <col min="5" max="5" width="23.19921875" style="8" customWidth="1"/>
    <col min="6" max="6" width="22.69921875" style="43" customWidth="1"/>
    <col min="7" max="7" width="18.296875" style="57" customWidth="1"/>
    <col min="8" max="8" width="11.19921875" style="13" bestFit="1" customWidth="1"/>
    <col min="9" max="16384" width="10.796875" style="12"/>
  </cols>
  <sheetData>
    <row r="1" spans="1:8">
      <c r="D1" s="12"/>
      <c r="E1" s="12"/>
      <c r="F1" s="13"/>
      <c r="G1" s="59"/>
      <c r="H1" s="12"/>
    </row>
    <row r="2" spans="1:8">
      <c r="A2" s="4" t="s">
        <v>14</v>
      </c>
      <c r="B2" s="45" t="s">
        <v>15</v>
      </c>
      <c r="C2" s="4" t="s">
        <v>16</v>
      </c>
      <c r="D2" s="4"/>
      <c r="E2" s="4"/>
      <c r="F2" s="8" t="s">
        <v>62</v>
      </c>
      <c r="G2" s="49" t="s">
        <v>525</v>
      </c>
      <c r="H2" s="4"/>
    </row>
    <row r="3" spans="1:8">
      <c r="B3" s="46"/>
      <c r="D3" s="12"/>
      <c r="E3" s="12"/>
      <c r="F3" s="8" t="s">
        <v>276</v>
      </c>
      <c r="G3" s="49" t="s">
        <v>519</v>
      </c>
      <c r="H3" s="12"/>
    </row>
    <row r="4" spans="1:8">
      <c r="B4" s="46"/>
      <c r="D4" s="12"/>
      <c r="E4" s="12"/>
      <c r="F4" s="8"/>
      <c r="G4" s="49"/>
      <c r="H4" s="12"/>
    </row>
    <row r="5" spans="1:8">
      <c r="A5" s="47">
        <v>7</v>
      </c>
      <c r="B5" s="12">
        <v>3283291</v>
      </c>
      <c r="C5" s="12" t="s">
        <v>386</v>
      </c>
      <c r="D5" s="12" t="s">
        <v>387</v>
      </c>
      <c r="E5" s="13"/>
      <c r="F5" s="29">
        <v>265</v>
      </c>
      <c r="G5" s="59">
        <f t="shared" ref="G5:G7" si="0">SUM(F5*1.33)</f>
        <v>352.45000000000005</v>
      </c>
    </row>
    <row r="6" spans="1:8">
      <c r="A6" s="47">
        <v>5</v>
      </c>
      <c r="B6" s="12">
        <v>4063926</v>
      </c>
      <c r="C6" s="12" t="s">
        <v>388</v>
      </c>
      <c r="D6" s="12" t="s">
        <v>389</v>
      </c>
      <c r="E6" s="13" t="s">
        <v>390</v>
      </c>
      <c r="F6" s="29">
        <v>265</v>
      </c>
      <c r="G6" s="59">
        <f t="shared" si="0"/>
        <v>352.45000000000005</v>
      </c>
    </row>
    <row r="7" spans="1:8">
      <c r="A7" s="12">
        <v>203</v>
      </c>
      <c r="B7" s="12">
        <v>3928603</v>
      </c>
      <c r="C7" s="12" t="s">
        <v>122</v>
      </c>
      <c r="D7" s="12" t="s">
        <v>121</v>
      </c>
      <c r="E7" s="12" t="s">
        <v>123</v>
      </c>
      <c r="F7" s="29">
        <v>265</v>
      </c>
      <c r="G7" s="59">
        <f t="shared" si="0"/>
        <v>352.45000000000005</v>
      </c>
      <c r="H7" s="12"/>
    </row>
    <row r="8" spans="1:8">
      <c r="C8" s="12" t="s">
        <v>455</v>
      </c>
      <c r="D8" s="12"/>
      <c r="E8" s="4"/>
      <c r="G8" s="59"/>
    </row>
    <row r="9" spans="1:8">
      <c r="D9" s="12"/>
      <c r="E9" s="4"/>
    </row>
    <row r="10" spans="1:8">
      <c r="D10" s="12"/>
      <c r="E10" s="4"/>
    </row>
    <row r="11" spans="1:8">
      <c r="H11" s="8"/>
    </row>
  </sheetData>
  <sortState xmlns:xlrd2="http://schemas.microsoft.com/office/spreadsheetml/2017/richdata2" ref="A3:H6">
    <sortCondition ref="E3:E6"/>
  </sortState>
  <phoneticPr fontId="1" type="noConversion"/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B951-C07E-B448-8979-8027CF79F2B2}">
  <dimension ref="A2:E32"/>
  <sheetViews>
    <sheetView workbookViewId="0">
      <selection activeCell="E32" sqref="A1:E32"/>
    </sheetView>
  </sheetViews>
  <sheetFormatPr defaultColWidth="11" defaultRowHeight="15.6"/>
  <cols>
    <col min="1" max="1" width="11" style="3"/>
    <col min="2" max="2" width="16.5" style="3" customWidth="1"/>
    <col min="3" max="3" width="17.296875" style="3" customWidth="1"/>
    <col min="4" max="4" width="11.5" style="3" customWidth="1"/>
    <col min="5" max="5" width="16.5" style="3" customWidth="1"/>
    <col min="6" max="16384" width="11" style="3"/>
  </cols>
  <sheetData>
    <row r="2" spans="1:5" s="4" customFormat="1" ht="18">
      <c r="A2" s="4" t="s">
        <v>14</v>
      </c>
      <c r="B2" s="4" t="s">
        <v>527</v>
      </c>
      <c r="C2" s="4" t="s">
        <v>527</v>
      </c>
      <c r="D2" s="4" t="s">
        <v>398</v>
      </c>
      <c r="E2" s="4" t="s">
        <v>16</v>
      </c>
    </row>
    <row r="3" spans="1:5" ht="16.95" customHeight="1">
      <c r="E3" s="7"/>
    </row>
    <row r="4" spans="1:5">
      <c r="A4" s="3">
        <v>35</v>
      </c>
      <c r="B4" s="3">
        <v>5328971</v>
      </c>
      <c r="C4" s="60"/>
      <c r="D4" s="3" t="s">
        <v>280</v>
      </c>
      <c r="E4" s="7" t="s">
        <v>528</v>
      </c>
    </row>
    <row r="5" spans="1:5">
      <c r="A5" s="3">
        <v>34</v>
      </c>
      <c r="B5" s="3">
        <v>5300978</v>
      </c>
      <c r="E5" s="7"/>
    </row>
    <row r="6" spans="1:5">
      <c r="A6" s="3">
        <v>29</v>
      </c>
      <c r="B6" s="3">
        <v>2839311</v>
      </c>
      <c r="D6" s="3" t="s">
        <v>145</v>
      </c>
      <c r="E6" s="7" t="s">
        <v>29</v>
      </c>
    </row>
    <row r="7" spans="1:5">
      <c r="A7" s="3">
        <v>10</v>
      </c>
      <c r="B7" s="3">
        <v>5460650</v>
      </c>
      <c r="D7" s="3" t="s">
        <v>529</v>
      </c>
      <c r="E7" s="7" t="s">
        <v>530</v>
      </c>
    </row>
    <row r="8" spans="1:5">
      <c r="A8" s="3">
        <v>26</v>
      </c>
      <c r="B8" s="3">
        <v>3599601</v>
      </c>
      <c r="D8" s="3" t="s">
        <v>145</v>
      </c>
      <c r="E8" s="7" t="s">
        <v>212</v>
      </c>
    </row>
    <row r="9" spans="1:5">
      <c r="A9" s="3">
        <v>28</v>
      </c>
      <c r="B9" s="3">
        <v>2835420</v>
      </c>
      <c r="D9" s="3" t="s">
        <v>145</v>
      </c>
      <c r="E9" s="7" t="s">
        <v>318</v>
      </c>
    </row>
    <row r="10" spans="1:5">
      <c r="A10" s="3">
        <v>10</v>
      </c>
      <c r="B10" s="3">
        <v>5326267</v>
      </c>
      <c r="D10" s="3" t="s">
        <v>280</v>
      </c>
      <c r="E10" s="7" t="s">
        <v>528</v>
      </c>
    </row>
    <row r="11" spans="1:5">
      <c r="A11" s="3">
        <v>10</v>
      </c>
      <c r="B11" s="3">
        <v>4042667</v>
      </c>
      <c r="D11" s="3" t="s">
        <v>333</v>
      </c>
      <c r="E11" s="7" t="s">
        <v>531</v>
      </c>
    </row>
    <row r="12" spans="1:5">
      <c r="A12" s="3">
        <v>20</v>
      </c>
      <c r="B12" s="3">
        <v>4043951</v>
      </c>
      <c r="D12" s="3" t="s">
        <v>321</v>
      </c>
      <c r="E12" s="7" t="s">
        <v>528</v>
      </c>
    </row>
    <row r="13" spans="1:5">
      <c r="A13" s="3">
        <v>2</v>
      </c>
      <c r="B13" s="3">
        <v>5328706</v>
      </c>
      <c r="D13" s="3" t="s">
        <v>529</v>
      </c>
      <c r="E13" s="7" t="s">
        <v>29</v>
      </c>
    </row>
    <row r="14" spans="1:5">
      <c r="A14" s="3">
        <v>3</v>
      </c>
      <c r="B14" s="3">
        <v>3793767</v>
      </c>
      <c r="D14" s="3" t="s">
        <v>529</v>
      </c>
      <c r="E14" s="7" t="s">
        <v>530</v>
      </c>
    </row>
    <row r="15" spans="1:5">
      <c r="A15" s="3">
        <v>2</v>
      </c>
      <c r="B15" s="3">
        <v>3793785</v>
      </c>
      <c r="D15" s="3" t="s">
        <v>529</v>
      </c>
      <c r="E15" s="7" t="s">
        <v>530</v>
      </c>
    </row>
    <row r="16" spans="1:5">
      <c r="A16" s="3">
        <v>2</v>
      </c>
      <c r="B16" s="3">
        <v>3793737</v>
      </c>
      <c r="D16" s="3" t="s">
        <v>529</v>
      </c>
      <c r="E16" s="7" t="s">
        <v>530</v>
      </c>
    </row>
    <row r="17" spans="1:5">
      <c r="A17" s="3">
        <v>8</v>
      </c>
      <c r="B17" s="3">
        <v>3595508</v>
      </c>
      <c r="D17" s="3" t="s">
        <v>145</v>
      </c>
      <c r="E17" s="7" t="s">
        <v>532</v>
      </c>
    </row>
    <row r="18" spans="1:5">
      <c r="A18" s="3">
        <v>2</v>
      </c>
      <c r="B18" s="3">
        <v>3793782</v>
      </c>
      <c r="D18" s="3" t="s">
        <v>529</v>
      </c>
      <c r="E18" s="7" t="s">
        <v>530</v>
      </c>
    </row>
    <row r="19" spans="1:5">
      <c r="A19" s="3">
        <v>2</v>
      </c>
      <c r="B19" s="3">
        <v>3789645</v>
      </c>
      <c r="D19" s="3" t="s">
        <v>529</v>
      </c>
      <c r="E19" s="7" t="s">
        <v>29</v>
      </c>
    </row>
    <row r="20" spans="1:5">
      <c r="A20" s="3">
        <v>2</v>
      </c>
      <c r="B20" s="3">
        <v>5328087</v>
      </c>
      <c r="D20" s="3" t="s">
        <v>529</v>
      </c>
      <c r="E20" s="7" t="s">
        <v>318</v>
      </c>
    </row>
    <row r="21" spans="1:5">
      <c r="A21" s="3">
        <v>6</v>
      </c>
      <c r="B21" s="3">
        <v>3596990</v>
      </c>
      <c r="D21" s="3" t="s">
        <v>333</v>
      </c>
      <c r="E21" s="3" t="s">
        <v>533</v>
      </c>
    </row>
    <row r="22" spans="1:5">
      <c r="A22" s="3">
        <v>8</v>
      </c>
      <c r="B22" s="3">
        <v>3598544</v>
      </c>
      <c r="D22" s="3" t="s">
        <v>534</v>
      </c>
      <c r="E22" s="3" t="s">
        <v>121</v>
      </c>
    </row>
    <row r="23" spans="1:5">
      <c r="A23" s="3">
        <v>4</v>
      </c>
      <c r="B23" s="3">
        <v>4039963</v>
      </c>
      <c r="D23" s="3" t="s">
        <v>333</v>
      </c>
      <c r="E23" s="3" t="s">
        <v>530</v>
      </c>
    </row>
    <row r="24" spans="1:5">
      <c r="A24" s="3">
        <v>1</v>
      </c>
      <c r="B24" s="3">
        <v>3793749</v>
      </c>
      <c r="D24" s="3" t="s">
        <v>529</v>
      </c>
      <c r="E24" s="3" t="s">
        <v>530</v>
      </c>
    </row>
    <row r="25" spans="1:5">
      <c r="A25" s="3">
        <v>2</v>
      </c>
      <c r="B25" s="3">
        <v>5352063</v>
      </c>
      <c r="D25" s="3" t="s">
        <v>321</v>
      </c>
      <c r="E25" s="3" t="s">
        <v>535</v>
      </c>
    </row>
    <row r="26" spans="1:5">
      <c r="A26" s="3">
        <v>2</v>
      </c>
      <c r="B26" s="3">
        <v>4038537</v>
      </c>
      <c r="D26" s="3" t="s">
        <v>145</v>
      </c>
      <c r="E26" s="3" t="s">
        <v>536</v>
      </c>
    </row>
    <row r="27" spans="1:5">
      <c r="A27" s="3">
        <v>2</v>
      </c>
      <c r="B27" s="3">
        <v>4040472</v>
      </c>
      <c r="D27" s="3" t="s">
        <v>145</v>
      </c>
      <c r="E27" s="3" t="s">
        <v>536</v>
      </c>
    </row>
    <row r="28" spans="1:5">
      <c r="A28" s="3">
        <v>3</v>
      </c>
      <c r="B28" s="3">
        <v>2835422</v>
      </c>
      <c r="D28" s="3" t="s">
        <v>145</v>
      </c>
      <c r="E28" s="3" t="s">
        <v>537</v>
      </c>
    </row>
    <row r="29" spans="1:5">
      <c r="A29" s="3">
        <v>1</v>
      </c>
      <c r="B29" s="3">
        <v>4040577</v>
      </c>
      <c r="D29" s="3" t="s">
        <v>145</v>
      </c>
      <c r="E29" s="3" t="s">
        <v>29</v>
      </c>
    </row>
    <row r="30" spans="1:5">
      <c r="A30" s="3">
        <v>2</v>
      </c>
      <c r="B30" s="3">
        <v>2840571</v>
      </c>
      <c r="D30" s="3" t="s">
        <v>145</v>
      </c>
      <c r="E30" s="3" t="s">
        <v>29</v>
      </c>
    </row>
    <row r="31" spans="1:5">
      <c r="A31" s="3">
        <v>3</v>
      </c>
      <c r="B31" s="3">
        <v>4040575</v>
      </c>
      <c r="D31" s="3" t="s">
        <v>321</v>
      </c>
      <c r="E31" s="3" t="s">
        <v>530</v>
      </c>
    </row>
    <row r="32" spans="1:5">
      <c r="A32" s="3">
        <v>2</v>
      </c>
      <c r="B32" s="3">
        <v>4040575</v>
      </c>
      <c r="D32" s="3" t="s">
        <v>321</v>
      </c>
      <c r="E32" s="3" t="s">
        <v>538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Engines</vt:lpstr>
      <vt:lpstr>Generator Sets</vt:lpstr>
      <vt:lpstr>Radiators</vt:lpstr>
      <vt:lpstr>New Cat Spares</vt:lpstr>
      <vt:lpstr>Cummins and Caterpillar parts</vt:lpstr>
      <vt:lpstr>TURBOCHARGERS </vt:lpstr>
      <vt:lpstr>Cat engines arriving soon</vt:lpstr>
      <vt:lpstr>Cummins Fuel Pumps and turbos</vt:lpstr>
      <vt:lpstr>spare page</vt:lpstr>
      <vt:lpstr>spare 3</vt:lpstr>
      <vt:lpstr>spare</vt:lpstr>
      <vt:lpstr>spare 11</vt:lpstr>
      <vt:lpstr>Sheet2</vt:lpstr>
      <vt:lpstr>spare 6</vt:lpstr>
      <vt:lpstr>Sheet1</vt:lpstr>
      <vt:lpstr>Sheet3</vt:lpstr>
      <vt:lpstr>'Cat engines arriving soon'!Print_Area</vt:lpstr>
      <vt:lpstr>'Cummins and Caterpillar parts'!Print_Area</vt:lpstr>
      <vt:lpstr>'Cummins Fuel Pumps and turbos'!Print_Area</vt:lpstr>
      <vt:lpstr>Engines!Print_Area</vt:lpstr>
      <vt:lpstr>Radiators!Print_Area</vt:lpstr>
      <vt:lpstr>'TURBOCHARGERS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Smelt</dc:creator>
  <cp:lastModifiedBy>Sanjeev Singh</cp:lastModifiedBy>
  <cp:lastPrinted>2025-08-22T10:37:46Z</cp:lastPrinted>
  <dcterms:created xsi:type="dcterms:W3CDTF">2019-08-05T06:56:54Z</dcterms:created>
  <dcterms:modified xsi:type="dcterms:W3CDTF">2025-09-29T10:28:00Z</dcterms:modified>
</cp:coreProperties>
</file>